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470" windowWidth="12240" windowHeight="7140" activeTab="0"/>
  </bookViews>
  <sheets>
    <sheet name="Performance Reports (RAID5)" sheetId="1" r:id="rId1"/>
    <sheet name="Performance Reports (RAID6)" sheetId="2" r:id="rId2"/>
  </sheets>
  <definedNames>
    <definedName name="_xlnm.Print_Area" localSheetId="0">'Performance Reports (RAID5)'!$A$1:$AA$114</definedName>
    <definedName name="_xlnm.Print_Area" localSheetId="1">'Performance Reports (RAID6)'!$A$1:$W$51</definedName>
  </definedNames>
  <calcPr fullCalcOnLoad="1"/>
</workbook>
</file>

<file path=xl/sharedStrings.xml><?xml version="1.0" encoding="utf-8"?>
<sst xmlns="http://schemas.openxmlformats.org/spreadsheetml/2006/main" count="915" uniqueCount="243">
  <si>
    <t>Seq-Read</t>
  </si>
  <si>
    <t>Seq-Write</t>
  </si>
  <si>
    <t>Ran-Read</t>
  </si>
  <si>
    <t>A08U-G1410</t>
  </si>
  <si>
    <t>A08F-G1A2</t>
  </si>
  <si>
    <t>A12U-G1A3</t>
  </si>
  <si>
    <t>A12U-G1410</t>
  </si>
  <si>
    <t>A16U-G1A3</t>
  </si>
  <si>
    <t>A16U-G1410</t>
  </si>
  <si>
    <t>A16F-G1A2</t>
  </si>
  <si>
    <t>A16F-R1A2</t>
  </si>
  <si>
    <t>A16F-R1211</t>
  </si>
  <si>
    <t>U12U-G3A3</t>
  </si>
  <si>
    <t>F12F-G2A2</t>
  </si>
  <si>
    <t>F16F-R2A2-A</t>
  </si>
  <si>
    <t>ER2510FS-4S</t>
  </si>
  <si>
    <t>ER2510FS-6S</t>
  </si>
  <si>
    <t>ER2510FS-4RH</t>
  </si>
  <si>
    <t>ER2510FS-6RH</t>
  </si>
  <si>
    <t>ER2510FS-4D</t>
  </si>
  <si>
    <t>ER2510FS-6D</t>
  </si>
  <si>
    <t>Ran-Write</t>
  </si>
  <si>
    <t>IOPS (4K)</t>
  </si>
  <si>
    <t>256 MB</t>
  </si>
  <si>
    <t>Controller Memory used</t>
  </si>
  <si>
    <t>Disks used</t>
  </si>
  <si>
    <t>Write-Through
RAID 5 Performance (end-to-end)</t>
  </si>
  <si>
    <t>Wrte-Through
RAID 5 Performance (all-cache-hit)</t>
  </si>
  <si>
    <t>MB/sec (1MB)</t>
  </si>
  <si>
    <t>Write-Back
RAID 5 Performance
(all-cache-hit)</t>
  </si>
  <si>
    <r>
      <t xml:space="preserve">Write-Back
RAID 5 Performance
</t>
    </r>
    <r>
      <rPr>
        <sz val="10"/>
        <color indexed="12"/>
        <rFont val="Arial"/>
        <family val="2"/>
      </rPr>
      <t>(end-to-end)</t>
    </r>
  </si>
  <si>
    <r>
      <t xml:space="preserve">Write-Back
</t>
    </r>
    <r>
      <rPr>
        <sz val="10"/>
        <color indexed="10"/>
        <rFont val="Arial"/>
        <family val="2"/>
      </rPr>
      <t>Degraded Mode</t>
    </r>
    <r>
      <rPr>
        <sz val="10"/>
        <rFont val="Arial"/>
        <family val="2"/>
      </rPr>
      <t xml:space="preserve"> RAID 5 Performacnce
(end-to-end)</t>
    </r>
  </si>
  <si>
    <r>
      <t xml:space="preserve">Write-Back
</t>
    </r>
    <r>
      <rPr>
        <sz val="10"/>
        <color indexed="10"/>
        <rFont val="Arial"/>
        <family val="2"/>
      </rPr>
      <t>Rebuild Mode</t>
    </r>
    <r>
      <rPr>
        <sz val="10"/>
        <rFont val="Arial"/>
        <family val="2"/>
      </rPr>
      <t xml:space="preserve"> RAID 5 Performacnce
(end-to-end)</t>
    </r>
  </si>
  <si>
    <t>8 disks</t>
  </si>
  <si>
    <t>128 MB</t>
  </si>
  <si>
    <t>512 MB</t>
  </si>
  <si>
    <t>16 disks</t>
  </si>
  <si>
    <t>firmware</t>
  </si>
  <si>
    <t>3.31K13</t>
  </si>
  <si>
    <t>More host channels will increase random read IOPS</t>
  </si>
  <si>
    <t>IOPS (512B)</t>
  </si>
  <si>
    <t>32 disks</t>
  </si>
  <si>
    <t>3.31Q01</t>
  </si>
  <si>
    <t>3.31K09</t>
  </si>
  <si>
    <t>12 disks</t>
  </si>
  <si>
    <t>3.31J09</t>
  </si>
  <si>
    <t>3.31M10</t>
  </si>
  <si>
    <t>3.31Q3</t>
  </si>
  <si>
    <t>A16F-G2221</t>
  </si>
  <si>
    <t>A16U-G2421</t>
  </si>
  <si>
    <t>A08U-G2421</t>
  </si>
  <si>
    <t>A12U-G2421</t>
  </si>
  <si>
    <t>3.42A04</t>
  </si>
  <si>
    <t>3.42D01</t>
  </si>
  <si>
    <t>8-bay SATA</t>
  </si>
  <si>
    <t>12-bay SATA</t>
  </si>
  <si>
    <t>16-bay SATA</t>
  </si>
  <si>
    <t>SCSI-SCSI</t>
  </si>
  <si>
    <t>Fibre-Fibre</t>
  </si>
  <si>
    <t>Fibre Controller Head</t>
  </si>
  <si>
    <t>Internal reference only, details see full performance test report.</t>
  </si>
  <si>
    <t>A08U-C2410</t>
  </si>
  <si>
    <t>A08U-C2411</t>
  </si>
  <si>
    <t>A08U-C2412</t>
  </si>
  <si>
    <t>A08F-G2221</t>
  </si>
  <si>
    <t>A12F-G2221</t>
  </si>
  <si>
    <t>A16F-R2221</t>
  </si>
  <si>
    <t>U12U-G4010</t>
  </si>
  <si>
    <t>U12U-G4020</t>
  </si>
  <si>
    <t>U16U-G4020</t>
  </si>
  <si>
    <t>F16F-R2021</t>
  </si>
  <si>
    <t>24-bay SATA</t>
  </si>
  <si>
    <t>A24U-G2421</t>
  </si>
  <si>
    <t>3.42D03</t>
  </si>
  <si>
    <t>IOPS (512b)</t>
  </si>
  <si>
    <t>3.42C07</t>
  </si>
  <si>
    <t>Test report not found. Should be providing the same performance to A08U-C2412.</t>
  </si>
  <si>
    <t>ASIC 133</t>
  </si>
  <si>
    <t>ASIC 266</t>
  </si>
  <si>
    <t>A08F-G1A2
dual-single</t>
  </si>
  <si>
    <t>Infortrend
ASIC
platform</t>
  </si>
  <si>
    <t>8-bay Cube (Tower/Desktop Convertible)</t>
  </si>
  <si>
    <t>3.42J04</t>
  </si>
  <si>
    <t>A08U-G1A3</t>
  </si>
  <si>
    <t>U16U-G3A3-6</t>
  </si>
  <si>
    <t>U16U-G4010-6</t>
  </si>
  <si>
    <t>F16F-S2A2</t>
  </si>
  <si>
    <t>F16F-R2A2</t>
  </si>
  <si>
    <t>3.42D02</t>
  </si>
  <si>
    <t>U16U-G3A3-4</t>
  </si>
  <si>
    <t>U16U-G4010-4</t>
  </si>
  <si>
    <t>3.42R05</t>
  </si>
  <si>
    <t>N/A</t>
  </si>
  <si>
    <t>A12F-G1A2</t>
  </si>
  <si>
    <t>Test report not found. Should be the same to U16U-G3A3-4</t>
  </si>
  <si>
    <t>3.31J12</t>
  </si>
  <si>
    <t>3.42K02</t>
  </si>
  <si>
    <t>3.42K05</t>
  </si>
  <si>
    <t>3.42J16</t>
  </si>
  <si>
    <t>24 disks</t>
  </si>
  <si>
    <t>12-bay SAS</t>
  </si>
  <si>
    <t>S12F-R1420</t>
  </si>
  <si>
    <t>FF-R2021-6</t>
  </si>
  <si>
    <t>FF-S2021-6</t>
  </si>
  <si>
    <t>3.42S01</t>
  </si>
  <si>
    <r>
      <t>(4 Host CH)</t>
    </r>
    <r>
      <rPr>
        <sz val="10"/>
        <rFont val="Arial"/>
        <family val="2"/>
      </rPr>
      <t xml:space="preserve">
722</t>
    </r>
  </si>
  <si>
    <t>F16F-S2021</t>
  </si>
  <si>
    <t>A16U-G2421-1</t>
  </si>
  <si>
    <t>A24U-G2421-1</t>
  </si>
  <si>
    <t>A16F-G2422</t>
  </si>
  <si>
    <t>A24F-G2224-1</t>
  </si>
  <si>
    <t>A24F-R2224-1</t>
  </si>
  <si>
    <t>3.47A17</t>
  </si>
  <si>
    <r>
      <t xml:space="preserve">Write-Back
RAID 6 Performance
</t>
    </r>
    <r>
      <rPr>
        <sz val="10"/>
        <color indexed="12"/>
        <rFont val="Arial"/>
        <family val="2"/>
      </rPr>
      <t>(end-to-end)</t>
    </r>
  </si>
  <si>
    <t>Write-Back
RAID 6 Performance
(all-cache-hit)</t>
  </si>
  <si>
    <t>Write-Through
RAID 6 Performance (end-to-end)</t>
  </si>
  <si>
    <t>Wrte-Through
RAID 6 Performance (all-cache-hit)</t>
  </si>
  <si>
    <r>
      <t xml:space="preserve">Write-Back
</t>
    </r>
    <r>
      <rPr>
        <sz val="10"/>
        <color indexed="10"/>
        <rFont val="Arial"/>
        <family val="2"/>
      </rPr>
      <t>Degraded Mode</t>
    </r>
    <r>
      <rPr>
        <sz val="10"/>
        <rFont val="Arial"/>
        <family val="2"/>
      </rPr>
      <t xml:space="preserve"> RAID 6 Performacnce 
(end-to-end)</t>
    </r>
  </si>
  <si>
    <t>1 Drive failed
MB/sec (1MB)</t>
  </si>
  <si>
    <t>2 drives failed
MB/sec (1MB)</t>
  </si>
  <si>
    <t>1 drive failed
MB/sec (1MB)</t>
  </si>
  <si>
    <t>2 drive failed
MB/sec (1MB)</t>
  </si>
  <si>
    <r>
      <t xml:space="preserve">Write-Back
</t>
    </r>
    <r>
      <rPr>
        <sz val="10"/>
        <color indexed="10"/>
        <rFont val="Arial"/>
        <family val="2"/>
      </rPr>
      <t>Rebuild Mode</t>
    </r>
    <r>
      <rPr>
        <sz val="10"/>
        <rFont val="Arial"/>
        <family val="2"/>
      </rPr>
      <t xml:space="preserve"> RAID 6 Performacnce
(end-to-end)</t>
    </r>
  </si>
  <si>
    <t>3.47F14</t>
  </si>
  <si>
    <t>3.47B09</t>
  </si>
  <si>
    <t>A16U-G2430</t>
  </si>
  <si>
    <t>ASIC400</t>
  </si>
  <si>
    <t>3.48A12</t>
  </si>
  <si>
    <t>A16F-G2430</t>
  </si>
  <si>
    <t>3.48B07</t>
  </si>
  <si>
    <t>3.47A04</t>
  </si>
  <si>
    <t>3.47A05</t>
  </si>
  <si>
    <t>4-bay SATA</t>
  </si>
  <si>
    <t>A04U-G2421</t>
  </si>
  <si>
    <t>A16F-S1211</t>
  </si>
  <si>
    <t>iSCSI-SATA</t>
  </si>
  <si>
    <t>A12E-G2121</t>
  </si>
  <si>
    <t>3.42D07</t>
  </si>
  <si>
    <t>ASIC 400</t>
  </si>
  <si>
    <t>S12F-G1420</t>
  </si>
  <si>
    <t>3.47E09</t>
  </si>
  <si>
    <t>512MB</t>
  </si>
  <si>
    <t>4 disks</t>
  </si>
  <si>
    <t>A16E-G2130-4</t>
  </si>
  <si>
    <t>3.49A16</t>
  </si>
  <si>
    <t>Test report not available.</t>
  </si>
  <si>
    <t>A16F-R2431</t>
  </si>
  <si>
    <t>3.48B14</t>
  </si>
  <si>
    <t>F16F-R4031</t>
  </si>
  <si>
    <t>F16F-S4031</t>
  </si>
  <si>
    <t>3.48A11</t>
  </si>
  <si>
    <r>
      <t>(4 Host CH)</t>
    </r>
    <r>
      <rPr>
        <sz val="10"/>
        <rFont val="Arial"/>
        <family val="2"/>
      </rPr>
      <t xml:space="preserve">
1523</t>
    </r>
  </si>
  <si>
    <t>16-bay Fibre</t>
  </si>
  <si>
    <t>A08S-G2130</t>
  </si>
  <si>
    <t>3.48A14</t>
  </si>
  <si>
    <t>A12S-G2130</t>
  </si>
  <si>
    <t>16-bay SAS</t>
  </si>
  <si>
    <t>S16F-R1430</t>
  </si>
  <si>
    <t>S16F-G1430</t>
  </si>
  <si>
    <t>ASIC 400</t>
  </si>
  <si>
    <t>3.61D20</t>
  </si>
  <si>
    <t>512 MB</t>
  </si>
  <si>
    <t>16 disks</t>
  </si>
  <si>
    <t>N/A</t>
  </si>
  <si>
    <t>3.48F10</t>
  </si>
  <si>
    <t>3.48F09</t>
  </si>
  <si>
    <t>3.48C32</t>
  </si>
  <si>
    <t>ASIC 400</t>
  </si>
  <si>
    <t>3.48A17</t>
  </si>
  <si>
    <t>512MB</t>
  </si>
  <si>
    <t>S12S-G1030</t>
  </si>
  <si>
    <t>3.48P25</t>
  </si>
  <si>
    <t>Fibre Controller Head</t>
  </si>
  <si>
    <r>
      <t>3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 disks</t>
    </r>
  </si>
  <si>
    <t>40 disks</t>
  </si>
  <si>
    <t>32 disks</t>
  </si>
  <si>
    <t>A24F-R2430</t>
  </si>
  <si>
    <t>3.48C31</t>
  </si>
  <si>
    <t>24 disks</t>
  </si>
  <si>
    <t>A24F-G2430</t>
  </si>
  <si>
    <t>3.61C02</t>
  </si>
  <si>
    <t>512 MB</t>
  </si>
  <si>
    <t>40 disks</t>
  </si>
  <si>
    <t>N/A</t>
  </si>
  <si>
    <t>A16S-G2130</t>
  </si>
  <si>
    <t>A16S-G2130</t>
  </si>
  <si>
    <t>ASIC 400</t>
  </si>
  <si>
    <t>3.48A17</t>
  </si>
  <si>
    <t>512 MB</t>
  </si>
  <si>
    <t>16 disks</t>
  </si>
  <si>
    <t>N/A</t>
  </si>
  <si>
    <t>3.48A02</t>
  </si>
  <si>
    <t>512MB</t>
  </si>
  <si>
    <t>A24F-G2430</t>
  </si>
  <si>
    <t>3.48C32</t>
  </si>
  <si>
    <t>512MB</t>
  </si>
  <si>
    <t>40 disks</t>
  </si>
  <si>
    <t>A24F-R2430</t>
  </si>
  <si>
    <t>3.47A02</t>
  </si>
  <si>
    <t>3.48P25</t>
  </si>
  <si>
    <t>24 disks</t>
  </si>
  <si>
    <t>A16F-G2430</t>
  </si>
  <si>
    <t>ASIC400</t>
  </si>
  <si>
    <t>3.61D20</t>
  </si>
  <si>
    <t>16Disks</t>
  </si>
  <si>
    <t>S12S-G1030</t>
  </si>
  <si>
    <t>S12S-R1032</t>
  </si>
  <si>
    <t>ASIC 400</t>
  </si>
  <si>
    <t>24 disks</t>
  </si>
  <si>
    <t>S12S-R1032</t>
  </si>
  <si>
    <t>ASIC400</t>
  </si>
  <si>
    <t>A16F-G2430</t>
  </si>
  <si>
    <t>512 MB</t>
  </si>
  <si>
    <t>24 disks</t>
  </si>
  <si>
    <t>N/A</t>
  </si>
  <si>
    <t>3.53A10</t>
  </si>
  <si>
    <t>Test report not found. Should be the same to U16U-G3A3-4</t>
  </si>
  <si>
    <t xml:space="preserve">FF-R4030-6 </t>
  </si>
  <si>
    <r>
      <t>(4 Host CH)</t>
    </r>
    <r>
      <rPr>
        <sz val="10"/>
        <rFont val="Arial"/>
        <family val="2"/>
      </rPr>
      <t xml:space="preserve">
741</t>
    </r>
  </si>
  <si>
    <r>
      <t>N</t>
    </r>
    <r>
      <rPr>
        <sz val="10"/>
        <rFont val="Arial"/>
        <family val="2"/>
      </rPr>
      <t>/A</t>
    </r>
  </si>
  <si>
    <r>
      <t xml:space="preserve">(SAS disks) </t>
    </r>
    <r>
      <rPr>
        <sz val="10"/>
        <rFont val="Arial"/>
        <family val="2"/>
      </rPr>
      <t>32 disks</t>
    </r>
  </si>
  <si>
    <r>
      <t>3.</t>
    </r>
    <r>
      <rPr>
        <sz val="10"/>
        <rFont val="Arial"/>
        <family val="2"/>
      </rPr>
      <t>61A23</t>
    </r>
  </si>
  <si>
    <r>
      <t>N</t>
    </r>
    <r>
      <rPr>
        <sz val="10"/>
        <rFont val="Arial"/>
        <family val="2"/>
      </rPr>
      <t>/A</t>
    </r>
  </si>
  <si>
    <t>FF-R4030-6</t>
  </si>
  <si>
    <r>
      <t xml:space="preserve">(4 Host CH)  </t>
    </r>
    <r>
      <rPr>
        <sz val="10"/>
        <rFont val="Arial"/>
        <family val="2"/>
      </rPr>
      <t>1529</t>
    </r>
  </si>
  <si>
    <r>
      <t xml:space="preserve">(SATA II disks)           </t>
    </r>
    <r>
      <rPr>
        <sz val="10"/>
        <rFont val="Arial"/>
        <family val="2"/>
      </rPr>
      <t>32 disks</t>
    </r>
  </si>
  <si>
    <t>Updated on 02/10/2007</t>
  </si>
  <si>
    <t>Test report not found. Should be the same to U12U-G3A3</t>
  </si>
  <si>
    <r>
      <t>(SATA II disks)</t>
    </r>
    <r>
      <rPr>
        <sz val="10"/>
        <rFont val="Arial"/>
        <family val="2"/>
      </rPr>
      <t xml:space="preserve"> 32</t>
    </r>
    <r>
      <rPr>
        <sz val="10"/>
        <rFont val="Arial"/>
        <family val="2"/>
      </rPr>
      <t xml:space="preserve"> disks</t>
    </r>
  </si>
  <si>
    <r>
      <t xml:space="preserve">(4 Host CH) </t>
    </r>
    <r>
      <rPr>
        <sz val="10"/>
        <rFont val="Arial"/>
        <family val="2"/>
      </rPr>
      <t>1542</t>
    </r>
  </si>
  <si>
    <r>
      <t xml:space="preserve">(4 Host CH) </t>
    </r>
    <r>
      <rPr>
        <sz val="8"/>
        <rFont val="Arial"/>
        <family val="2"/>
      </rPr>
      <t>1215</t>
    </r>
    <r>
      <rPr>
        <sz val="10"/>
        <rFont val="Arial"/>
        <family val="2"/>
      </rPr>
      <t xml:space="preserve"> </t>
    </r>
  </si>
  <si>
    <r>
      <t xml:space="preserve">(4 Host CH) </t>
    </r>
    <r>
      <rPr>
        <sz val="10"/>
        <rFont val="Arial"/>
        <family val="2"/>
      </rPr>
      <t>1370</t>
    </r>
  </si>
  <si>
    <r>
      <t xml:space="preserve">(4 Host CH) </t>
    </r>
    <r>
      <rPr>
        <sz val="10"/>
        <rFont val="Arial"/>
        <family val="2"/>
      </rPr>
      <t>1520</t>
    </r>
  </si>
  <si>
    <r>
      <t xml:space="preserve">(4 Host CH) </t>
    </r>
    <r>
      <rPr>
        <sz val="10"/>
        <rFont val="Arial"/>
        <family val="2"/>
      </rPr>
      <t>1531</t>
    </r>
  </si>
  <si>
    <r>
      <t xml:space="preserve">(SATA II disks)  </t>
    </r>
    <r>
      <rPr>
        <sz val="8"/>
        <rFont val="Arial"/>
        <family val="2"/>
      </rPr>
      <t xml:space="preserve">        </t>
    </r>
    <r>
      <rPr>
        <sz val="10"/>
        <rFont val="Arial"/>
        <family val="2"/>
      </rPr>
      <t>32 disks</t>
    </r>
  </si>
  <si>
    <r>
      <t xml:space="preserve">(SAS disks)
 </t>
    </r>
    <r>
      <rPr>
        <sz val="10"/>
        <rFont val="Arial"/>
        <family val="2"/>
      </rPr>
      <t>32 disks</t>
    </r>
  </si>
  <si>
    <r>
      <t xml:space="preserve">(SAS disks) 
</t>
    </r>
    <r>
      <rPr>
        <sz val="10"/>
        <rFont val="Arial"/>
        <family val="2"/>
      </rPr>
      <t>32 disks</t>
    </r>
  </si>
  <si>
    <r>
      <t xml:space="preserve">(4 Host CH)    </t>
    </r>
    <r>
      <rPr>
        <sz val="10"/>
        <rFont val="Arial"/>
        <family val="2"/>
      </rPr>
      <t>1542</t>
    </r>
  </si>
  <si>
    <r>
      <t xml:space="preserve">(4 Host CH)    </t>
    </r>
    <r>
      <rPr>
        <sz val="10"/>
        <rFont val="Arial"/>
        <family val="2"/>
      </rPr>
      <t>1236</t>
    </r>
  </si>
  <si>
    <r>
      <t xml:space="preserve">(FC disks)
</t>
    </r>
    <r>
      <rPr>
        <sz val="10"/>
        <rFont val="Arial"/>
        <family val="2"/>
      </rPr>
      <t>32</t>
    </r>
    <r>
      <rPr>
        <sz val="10"/>
        <rFont val="Arial"/>
        <family val="2"/>
      </rPr>
      <t xml:space="preserve"> disks</t>
    </r>
  </si>
  <si>
    <r>
      <t xml:space="preserve">ASIC 133
</t>
    </r>
    <r>
      <rPr>
        <sz val="7"/>
        <rFont val="Arial"/>
        <family val="2"/>
      </rPr>
      <t>(Dual)</t>
    </r>
  </si>
  <si>
    <r>
      <t xml:space="preserve">(4 Host CH) </t>
    </r>
    <r>
      <rPr>
        <sz val="10"/>
        <rFont val="Arial"/>
        <family val="2"/>
      </rPr>
      <t>563</t>
    </r>
  </si>
  <si>
    <r>
      <t>(FC disks)</t>
    </r>
    <r>
      <rPr>
        <sz val="10"/>
        <rFont val="Arial"/>
        <family val="2"/>
      </rPr>
      <t xml:space="preserve">     32</t>
    </r>
    <r>
      <rPr>
        <sz val="10"/>
        <rFont val="Arial"/>
        <family val="2"/>
      </rPr>
      <t xml:space="preserve"> disks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</si>
</sst>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11" xfId="0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0" fillId="2" borderId="2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2" borderId="0" xfId="0" applyFont="1" applyFill="1" applyAlignment="1">
      <alignment horizontal="right" wrapText="1"/>
    </xf>
    <xf numFmtId="0" fontId="4" fillId="0" borderId="5" xfId="0" applyFont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0" fillId="0" borderId="15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11" fillId="2" borderId="1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7" xfId="0" applyFill="1" applyBorder="1" applyAlignment="1">
      <alignment wrapText="1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0" fontId="1" fillId="0" borderId="1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26" xfId="0" applyBorder="1" applyAlignment="1">
      <alignment horizontal="center" wrapText="1"/>
    </xf>
    <xf numFmtId="0" fontId="6" fillId="3" borderId="3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31" xfId="0" applyBorder="1" applyAlignment="1">
      <alignment/>
    </xf>
    <xf numFmtId="0" fontId="11" fillId="0" borderId="20" xfId="0" applyFont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tabSelected="1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1" sqref="N121"/>
    </sheetView>
  </sheetViews>
  <sheetFormatPr defaultColWidth="9.140625" defaultRowHeight="12.75"/>
  <cols>
    <col min="1" max="1" width="15.28125" style="2" customWidth="1"/>
    <col min="2" max="2" width="9.28125" style="139" customWidth="1"/>
    <col min="3" max="3" width="8.140625" style="3" customWidth="1"/>
    <col min="4" max="4" width="8.57421875" style="3" customWidth="1"/>
    <col min="5" max="5" width="11.140625" style="3" customWidth="1"/>
    <col min="6" max="6" width="9.8515625" style="0" customWidth="1"/>
    <col min="7" max="7" width="9.00390625" style="4" customWidth="1"/>
    <col min="8" max="8" width="9.00390625" style="0" hidden="1" customWidth="1"/>
    <col min="9" max="9" width="9.140625" style="4" hidden="1" customWidth="1"/>
    <col min="10" max="10" width="9.57421875" style="0" customWidth="1"/>
    <col min="11" max="11" width="8.8515625" style="0" customWidth="1"/>
    <col min="12" max="13" width="8.8515625" style="0" hidden="1" customWidth="1"/>
    <col min="14" max="14" width="7.8515625" style="0" customWidth="1"/>
    <col min="15" max="15" width="7.00390625" style="4" customWidth="1"/>
    <col min="17" max="17" width="9.421875" style="4" customWidth="1"/>
    <col min="18" max="18" width="7.7109375" style="0" customWidth="1"/>
    <col min="19" max="19" width="10.421875" style="4" customWidth="1"/>
    <col min="20" max="20" width="9.00390625" style="0" customWidth="1"/>
    <col min="21" max="21" width="8.8515625" style="4" customWidth="1"/>
    <col min="22" max="22" width="9.00390625" style="0" hidden="1" customWidth="1"/>
    <col min="23" max="23" width="0" style="4" hidden="1" customWidth="1"/>
    <col min="25" max="25" width="9.140625" style="4" customWidth="1"/>
    <col min="26" max="26" width="8.7109375" style="0" hidden="1" customWidth="1"/>
    <col min="27" max="27" width="8.8515625" style="4" hidden="1" customWidth="1"/>
  </cols>
  <sheetData>
    <row r="1" spans="1:4" ht="25.5">
      <c r="A1" s="209" t="s">
        <v>226</v>
      </c>
      <c r="B1" s="138"/>
      <c r="D1" s="49" t="s">
        <v>60</v>
      </c>
    </row>
    <row r="2" spans="1:27" s="1" customFormat="1" ht="51">
      <c r="A2" s="8"/>
      <c r="B2" s="109" t="s">
        <v>80</v>
      </c>
      <c r="C2" s="9" t="s">
        <v>37</v>
      </c>
      <c r="D2" s="9" t="s">
        <v>24</v>
      </c>
      <c r="E2" s="9" t="s">
        <v>25</v>
      </c>
      <c r="F2" s="214" t="s">
        <v>30</v>
      </c>
      <c r="G2" s="215"/>
      <c r="H2" s="215"/>
      <c r="I2" s="216"/>
      <c r="J2" s="214" t="s">
        <v>29</v>
      </c>
      <c r="K2" s="215"/>
      <c r="L2" s="215"/>
      <c r="M2" s="215"/>
      <c r="N2" s="215"/>
      <c r="O2" s="216"/>
      <c r="P2" s="214" t="s">
        <v>26</v>
      </c>
      <c r="Q2" s="216"/>
      <c r="R2" s="214" t="s">
        <v>27</v>
      </c>
      <c r="S2" s="216"/>
      <c r="T2" s="215" t="s">
        <v>31</v>
      </c>
      <c r="U2" s="215"/>
      <c r="V2" s="228"/>
      <c r="W2" s="211"/>
      <c r="X2" s="214" t="s">
        <v>32</v>
      </c>
      <c r="Y2" s="215"/>
      <c r="Z2" s="228"/>
      <c r="AA2" s="211"/>
    </row>
    <row r="3" spans="6:27" ht="12.75">
      <c r="F3" s="219" t="s">
        <v>28</v>
      </c>
      <c r="G3" s="220"/>
      <c r="H3" s="221" t="s">
        <v>22</v>
      </c>
      <c r="I3" s="222"/>
      <c r="J3" s="223" t="s">
        <v>28</v>
      </c>
      <c r="K3" s="221"/>
      <c r="L3" s="224" t="s">
        <v>22</v>
      </c>
      <c r="M3" s="225"/>
      <c r="N3" s="217" t="s">
        <v>74</v>
      </c>
      <c r="O3" s="218"/>
      <c r="P3" s="226" t="s">
        <v>28</v>
      </c>
      <c r="Q3" s="227"/>
      <c r="R3" s="226" t="s">
        <v>28</v>
      </c>
      <c r="S3" s="227"/>
      <c r="T3" s="226" t="s">
        <v>28</v>
      </c>
      <c r="U3" s="212"/>
      <c r="V3" s="225" t="s">
        <v>40</v>
      </c>
      <c r="W3" s="227"/>
      <c r="X3" s="226" t="s">
        <v>28</v>
      </c>
      <c r="Y3" s="212"/>
      <c r="Z3" s="225" t="s">
        <v>40</v>
      </c>
      <c r="AA3" s="227"/>
    </row>
    <row r="4" spans="6:27" ht="12.75">
      <c r="F4" s="173" t="s">
        <v>0</v>
      </c>
      <c r="G4" s="174" t="s">
        <v>1</v>
      </c>
      <c r="H4" s="175" t="s">
        <v>2</v>
      </c>
      <c r="I4" s="174" t="s">
        <v>21</v>
      </c>
      <c r="J4" s="173" t="s">
        <v>0</v>
      </c>
      <c r="K4" s="176" t="s">
        <v>1</v>
      </c>
      <c r="L4" s="176" t="s">
        <v>2</v>
      </c>
      <c r="M4" s="176" t="s">
        <v>21</v>
      </c>
      <c r="N4" s="177" t="s">
        <v>0</v>
      </c>
      <c r="O4" s="4" t="s">
        <v>1</v>
      </c>
      <c r="P4" s="173" t="s">
        <v>0</v>
      </c>
      <c r="Q4" s="178" t="s">
        <v>1</v>
      </c>
      <c r="R4" s="173" t="s">
        <v>0</v>
      </c>
      <c r="S4" s="174" t="s">
        <v>1</v>
      </c>
      <c r="T4" s="173" t="s">
        <v>0</v>
      </c>
      <c r="U4" s="178" t="s">
        <v>1</v>
      </c>
      <c r="V4" s="175" t="s">
        <v>2</v>
      </c>
      <c r="W4" s="174" t="s">
        <v>21</v>
      </c>
      <c r="X4" s="173" t="s">
        <v>0</v>
      </c>
      <c r="Y4" s="178" t="s">
        <v>1</v>
      </c>
      <c r="Z4" s="175" t="s">
        <v>2</v>
      </c>
      <c r="AA4" s="174" t="s">
        <v>21</v>
      </c>
    </row>
    <row r="5" spans="1:27" s="17" customFormat="1" ht="12.75">
      <c r="A5" s="182" t="s">
        <v>132</v>
      </c>
      <c r="B5" s="159"/>
      <c r="C5" s="155"/>
      <c r="D5" s="155"/>
      <c r="E5" s="155"/>
      <c r="G5" s="179"/>
      <c r="I5" s="179"/>
      <c r="M5" s="10"/>
      <c r="O5" s="179"/>
      <c r="Q5" s="180"/>
      <c r="S5" s="179"/>
      <c r="U5" s="180"/>
      <c r="W5" s="179"/>
      <c r="Y5" s="180"/>
      <c r="AA5" s="179"/>
    </row>
    <row r="6" spans="1:27" s="37" customFormat="1" ht="12.75">
      <c r="A6" s="51" t="s">
        <v>133</v>
      </c>
      <c r="B6" s="110" t="s">
        <v>78</v>
      </c>
      <c r="C6" s="33" t="s">
        <v>140</v>
      </c>
      <c r="D6" s="33" t="s">
        <v>141</v>
      </c>
      <c r="E6" s="33" t="s">
        <v>142</v>
      </c>
      <c r="F6" s="34">
        <v>200</v>
      </c>
      <c r="G6" s="35">
        <v>200</v>
      </c>
      <c r="H6" s="34"/>
      <c r="I6" s="35"/>
      <c r="J6" s="34">
        <v>290</v>
      </c>
      <c r="K6" s="34">
        <v>291</v>
      </c>
      <c r="L6" s="34"/>
      <c r="M6" s="36"/>
      <c r="N6" s="34">
        <v>13443</v>
      </c>
      <c r="O6" s="35">
        <v>13262</v>
      </c>
      <c r="P6" s="34">
        <v>200</v>
      </c>
      <c r="Q6" s="35">
        <v>189</v>
      </c>
      <c r="R6" s="34">
        <v>291</v>
      </c>
      <c r="S6" s="35">
        <v>289</v>
      </c>
      <c r="T6" s="34" t="s">
        <v>92</v>
      </c>
      <c r="U6" s="35" t="s">
        <v>92</v>
      </c>
      <c r="V6" s="34"/>
      <c r="W6" s="35"/>
      <c r="X6" s="34" t="s">
        <v>92</v>
      </c>
      <c r="Y6" s="35" t="s">
        <v>92</v>
      </c>
      <c r="Z6" s="34"/>
      <c r="AA6" s="35"/>
    </row>
    <row r="7" spans="6:27" ht="12.75">
      <c r="F7" s="58"/>
      <c r="H7" s="58"/>
      <c r="J7" s="58"/>
      <c r="K7" s="58"/>
      <c r="L7" s="58"/>
      <c r="M7" s="62"/>
      <c r="N7" s="60"/>
      <c r="P7" s="58"/>
      <c r="Q7" s="61"/>
      <c r="R7" s="58"/>
      <c r="T7" s="63"/>
      <c r="U7" s="61"/>
      <c r="V7" s="58"/>
      <c r="X7" s="63"/>
      <c r="Y7" s="61"/>
      <c r="Z7" s="13"/>
      <c r="AA7" s="57"/>
    </row>
    <row r="8" spans="1:27" s="13" customFormat="1" ht="12.75">
      <c r="A8" s="11" t="s">
        <v>54</v>
      </c>
      <c r="B8" s="140"/>
      <c r="C8" s="12"/>
      <c r="D8" s="12"/>
      <c r="E8" s="12"/>
      <c r="F8" s="59"/>
      <c r="G8" s="19"/>
      <c r="H8" s="18"/>
      <c r="I8" s="19"/>
      <c r="J8" s="59"/>
      <c r="K8" s="18"/>
      <c r="L8" s="18"/>
      <c r="M8" s="20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</row>
    <row r="9" spans="1:27" ht="12.75">
      <c r="A9" s="50" t="s">
        <v>83</v>
      </c>
      <c r="B9" s="139" t="s">
        <v>77</v>
      </c>
      <c r="C9" s="3" t="s">
        <v>38</v>
      </c>
      <c r="D9" s="3" t="s">
        <v>34</v>
      </c>
      <c r="E9" s="3" t="s">
        <v>33</v>
      </c>
      <c r="F9" s="21">
        <v>260</v>
      </c>
      <c r="G9" s="22">
        <v>134</v>
      </c>
      <c r="H9" s="21">
        <v>435</v>
      </c>
      <c r="I9" s="22" t="s">
        <v>92</v>
      </c>
      <c r="J9" s="23">
        <v>285</v>
      </c>
      <c r="K9" s="23">
        <v>280</v>
      </c>
      <c r="L9" s="23">
        <v>19473</v>
      </c>
      <c r="M9" s="24">
        <v>19204</v>
      </c>
      <c r="N9" s="23">
        <v>26052</v>
      </c>
      <c r="O9" s="22">
        <v>24976</v>
      </c>
      <c r="P9" s="21" t="s">
        <v>92</v>
      </c>
      <c r="Q9" s="22" t="s">
        <v>92</v>
      </c>
      <c r="R9" s="21" t="s">
        <v>92</v>
      </c>
      <c r="S9" s="22" t="s">
        <v>92</v>
      </c>
      <c r="T9" s="21">
        <v>173</v>
      </c>
      <c r="U9" s="22">
        <v>163</v>
      </c>
      <c r="V9" s="21">
        <v>319</v>
      </c>
      <c r="W9" s="22">
        <v>296</v>
      </c>
      <c r="X9" s="21" t="s">
        <v>92</v>
      </c>
      <c r="Y9" s="22" t="s">
        <v>92</v>
      </c>
      <c r="Z9" s="21" t="s">
        <v>92</v>
      </c>
      <c r="AA9" s="22" t="s">
        <v>92</v>
      </c>
    </row>
    <row r="10" spans="1:27" s="37" customFormat="1" ht="12.75">
      <c r="A10" s="51" t="s">
        <v>4</v>
      </c>
      <c r="B10" s="110" t="s">
        <v>77</v>
      </c>
      <c r="C10" s="33" t="s">
        <v>45</v>
      </c>
      <c r="D10" s="33" t="s">
        <v>34</v>
      </c>
      <c r="E10" s="33" t="s">
        <v>33</v>
      </c>
      <c r="F10" s="34">
        <v>247</v>
      </c>
      <c r="G10" s="35">
        <f>268/2</f>
        <v>134</v>
      </c>
      <c r="H10" s="34">
        <f>1286/2</f>
        <v>643</v>
      </c>
      <c r="I10" s="35">
        <f>468/2</f>
        <v>234</v>
      </c>
      <c r="J10" s="34">
        <f>766/2</f>
        <v>383</v>
      </c>
      <c r="K10" s="34">
        <v>385</v>
      </c>
      <c r="L10" s="34">
        <f>92301/2</f>
        <v>46150.5</v>
      </c>
      <c r="M10" s="36">
        <f>83897/2</f>
        <v>41948.5</v>
      </c>
      <c r="N10" s="34">
        <v>47392</v>
      </c>
      <c r="O10" s="35">
        <v>40181</v>
      </c>
      <c r="P10" s="34">
        <f>482/2</f>
        <v>241</v>
      </c>
      <c r="Q10" s="35">
        <v>122</v>
      </c>
      <c r="R10" s="34">
        <f>766/2</f>
        <v>383</v>
      </c>
      <c r="S10" s="35">
        <f>246/2</f>
        <v>123</v>
      </c>
      <c r="T10" s="34">
        <v>165</v>
      </c>
      <c r="U10" s="35">
        <v>162</v>
      </c>
      <c r="V10" s="34">
        <f>711/2</f>
        <v>355.5</v>
      </c>
      <c r="W10" s="35">
        <f>499/2</f>
        <v>249.5</v>
      </c>
      <c r="X10" s="34">
        <f>316/2</f>
        <v>158</v>
      </c>
      <c r="Y10" s="35">
        <v>95</v>
      </c>
      <c r="Z10" s="34">
        <f>648/2</f>
        <v>324</v>
      </c>
      <c r="AA10" s="35">
        <f>244/2</f>
        <v>122</v>
      </c>
    </row>
    <row r="11" spans="1:27" ht="25.5">
      <c r="A11" s="53" t="s">
        <v>79</v>
      </c>
      <c r="B11" s="139" t="s">
        <v>77</v>
      </c>
      <c r="C11" s="3" t="s">
        <v>43</v>
      </c>
      <c r="D11" s="3" t="s">
        <v>34</v>
      </c>
      <c r="E11" s="3" t="s">
        <v>36</v>
      </c>
      <c r="F11" s="21">
        <v>493</v>
      </c>
      <c r="G11" s="22">
        <v>268</v>
      </c>
      <c r="H11" s="21">
        <v>1286</v>
      </c>
      <c r="I11" s="22">
        <v>468</v>
      </c>
      <c r="J11" s="21">
        <v>766</v>
      </c>
      <c r="K11" s="21">
        <v>769</v>
      </c>
      <c r="L11" s="21">
        <v>92301</v>
      </c>
      <c r="M11" s="24">
        <v>83897</v>
      </c>
      <c r="N11" s="23">
        <v>97087</v>
      </c>
      <c r="O11" s="22">
        <v>83871</v>
      </c>
      <c r="P11" s="21">
        <v>482</v>
      </c>
      <c r="Q11" s="22">
        <v>243</v>
      </c>
      <c r="R11" s="21">
        <v>766</v>
      </c>
      <c r="S11" s="22">
        <v>246</v>
      </c>
      <c r="T11" s="21">
        <v>329</v>
      </c>
      <c r="U11" s="22">
        <v>323</v>
      </c>
      <c r="V11" s="21">
        <v>711</v>
      </c>
      <c r="W11" s="22">
        <v>499</v>
      </c>
      <c r="X11" s="21">
        <v>316</v>
      </c>
      <c r="Y11" s="22">
        <v>189</v>
      </c>
      <c r="Z11" s="21">
        <v>648</v>
      </c>
      <c r="AA11" s="22">
        <v>244</v>
      </c>
    </row>
    <row r="12" spans="1:27" s="37" customFormat="1" ht="12.75">
      <c r="A12" s="51" t="s">
        <v>3</v>
      </c>
      <c r="B12" s="110" t="s">
        <v>77</v>
      </c>
      <c r="C12" s="33" t="s">
        <v>42</v>
      </c>
      <c r="D12" s="33" t="s">
        <v>23</v>
      </c>
      <c r="E12" s="33" t="s">
        <v>33</v>
      </c>
      <c r="F12" s="34">
        <v>250</v>
      </c>
      <c r="G12" s="35">
        <v>134</v>
      </c>
      <c r="H12" s="34">
        <v>432</v>
      </c>
      <c r="I12" s="35">
        <v>271</v>
      </c>
      <c r="J12" s="34">
        <v>379</v>
      </c>
      <c r="K12" s="34">
        <v>427</v>
      </c>
      <c r="L12" s="34">
        <v>16308</v>
      </c>
      <c r="M12" s="36">
        <v>16194</v>
      </c>
      <c r="N12" s="34" t="s">
        <v>92</v>
      </c>
      <c r="O12" s="35" t="s">
        <v>92</v>
      </c>
      <c r="P12" s="34">
        <v>238</v>
      </c>
      <c r="Q12" s="35">
        <v>120</v>
      </c>
      <c r="R12" s="34">
        <v>380</v>
      </c>
      <c r="S12" s="35">
        <v>421</v>
      </c>
      <c r="T12" s="34">
        <v>165</v>
      </c>
      <c r="U12" s="35">
        <v>149</v>
      </c>
      <c r="V12" s="34">
        <v>326</v>
      </c>
      <c r="W12" s="35">
        <v>294</v>
      </c>
      <c r="X12" s="34">
        <v>203</v>
      </c>
      <c r="Y12" s="35">
        <v>106</v>
      </c>
      <c r="Z12" s="34">
        <v>304</v>
      </c>
      <c r="AA12" s="35">
        <v>17</v>
      </c>
    </row>
    <row r="13" spans="1:27" s="7" customFormat="1" ht="12.75">
      <c r="A13" s="52"/>
      <c r="B13" s="125"/>
      <c r="C13" s="6"/>
      <c r="D13" s="6"/>
      <c r="E13" s="6"/>
      <c r="F13" s="27"/>
      <c r="G13" s="26"/>
      <c r="H13" s="27"/>
      <c r="I13" s="26"/>
      <c r="J13" s="27"/>
      <c r="K13" s="27"/>
      <c r="L13" s="27"/>
      <c r="M13" s="28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</row>
    <row r="14" spans="1:27" s="7" customFormat="1" ht="12.75">
      <c r="A14" s="52" t="s">
        <v>50</v>
      </c>
      <c r="B14" s="201" t="s">
        <v>78</v>
      </c>
      <c r="C14" s="6" t="s">
        <v>53</v>
      </c>
      <c r="D14" s="6" t="s">
        <v>35</v>
      </c>
      <c r="E14" s="6" t="s">
        <v>33</v>
      </c>
      <c r="F14" s="25">
        <v>289</v>
      </c>
      <c r="G14" s="26">
        <v>202</v>
      </c>
      <c r="H14" s="23">
        <v>604</v>
      </c>
      <c r="I14" s="26">
        <v>248</v>
      </c>
      <c r="J14" s="27">
        <v>507</v>
      </c>
      <c r="K14" s="27">
        <v>409</v>
      </c>
      <c r="L14" s="27">
        <v>11374</v>
      </c>
      <c r="M14" s="28">
        <v>7946</v>
      </c>
      <c r="N14" s="27">
        <v>12772</v>
      </c>
      <c r="O14" s="26">
        <v>8656</v>
      </c>
      <c r="P14" s="27">
        <v>303</v>
      </c>
      <c r="Q14" s="26">
        <v>175</v>
      </c>
      <c r="R14" s="27">
        <v>507</v>
      </c>
      <c r="S14" s="26">
        <v>409</v>
      </c>
      <c r="T14" s="27">
        <v>230</v>
      </c>
      <c r="U14" s="26">
        <v>222</v>
      </c>
      <c r="V14" s="27">
        <v>411</v>
      </c>
      <c r="W14" s="26">
        <v>293</v>
      </c>
      <c r="X14" s="27">
        <v>204</v>
      </c>
      <c r="Y14" s="26">
        <v>201</v>
      </c>
      <c r="Z14" s="27">
        <v>404</v>
      </c>
      <c r="AA14" s="26">
        <v>262</v>
      </c>
    </row>
    <row r="15" spans="1:27" s="37" customFormat="1" ht="12.75">
      <c r="A15" s="51" t="s">
        <v>64</v>
      </c>
      <c r="B15" s="202" t="s">
        <v>78</v>
      </c>
      <c r="C15" s="33" t="s">
        <v>73</v>
      </c>
      <c r="D15" s="33" t="s">
        <v>35</v>
      </c>
      <c r="E15" s="33" t="s">
        <v>33</v>
      </c>
      <c r="F15" s="45">
        <v>348</v>
      </c>
      <c r="G15" s="35">
        <v>223</v>
      </c>
      <c r="H15" s="38">
        <v>592</v>
      </c>
      <c r="I15" s="35">
        <v>246</v>
      </c>
      <c r="J15" s="34">
        <v>385</v>
      </c>
      <c r="K15" s="34">
        <v>386</v>
      </c>
      <c r="L15" s="34">
        <v>27238</v>
      </c>
      <c r="M15" s="36">
        <v>22780</v>
      </c>
      <c r="N15" s="34">
        <v>39358</v>
      </c>
      <c r="O15" s="35">
        <v>29836</v>
      </c>
      <c r="P15" s="34">
        <v>330</v>
      </c>
      <c r="Q15" s="35">
        <v>226</v>
      </c>
      <c r="R15" s="34">
        <v>385</v>
      </c>
      <c r="S15" s="35">
        <v>386</v>
      </c>
      <c r="T15" s="34">
        <v>244</v>
      </c>
      <c r="U15" s="35">
        <v>234</v>
      </c>
      <c r="V15" s="34">
        <v>415</v>
      </c>
      <c r="W15" s="35">
        <v>297</v>
      </c>
      <c r="X15" s="34">
        <v>221</v>
      </c>
      <c r="Y15" s="35">
        <v>211</v>
      </c>
      <c r="Z15" s="34">
        <v>405</v>
      </c>
      <c r="AA15" s="35">
        <v>262</v>
      </c>
    </row>
    <row r="16" spans="1:27" s="7" customFormat="1" ht="12.75">
      <c r="A16" s="52"/>
      <c r="B16" s="201"/>
      <c r="C16" s="6"/>
      <c r="D16" s="6"/>
      <c r="E16" s="6"/>
      <c r="F16" s="25"/>
      <c r="G16" s="26"/>
      <c r="H16" s="23"/>
      <c r="I16" s="26"/>
      <c r="J16" s="27"/>
      <c r="K16" s="27"/>
      <c r="L16" s="27"/>
      <c r="M16" s="28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</row>
    <row r="17" spans="1:27" s="37" customFormat="1" ht="12.75">
      <c r="A17" s="51" t="s">
        <v>153</v>
      </c>
      <c r="B17" s="110" t="s">
        <v>138</v>
      </c>
      <c r="C17" s="33" t="s">
        <v>154</v>
      </c>
      <c r="D17" s="33" t="s">
        <v>141</v>
      </c>
      <c r="E17" s="33" t="s">
        <v>33</v>
      </c>
      <c r="F17" s="34">
        <v>517</v>
      </c>
      <c r="G17" s="35">
        <v>454</v>
      </c>
      <c r="H17" s="34"/>
      <c r="I17" s="35"/>
      <c r="J17" s="34">
        <v>807</v>
      </c>
      <c r="K17" s="34">
        <v>768</v>
      </c>
      <c r="L17" s="34"/>
      <c r="M17" s="36"/>
      <c r="N17" s="34">
        <v>29063</v>
      </c>
      <c r="O17" s="35" t="s">
        <v>92</v>
      </c>
      <c r="P17" s="34" t="s">
        <v>92</v>
      </c>
      <c r="Q17" s="35">
        <v>319</v>
      </c>
      <c r="R17" s="34" t="s">
        <v>92</v>
      </c>
      <c r="S17" s="35" t="s">
        <v>92</v>
      </c>
      <c r="T17" s="34">
        <v>432</v>
      </c>
      <c r="U17" s="35">
        <v>457</v>
      </c>
      <c r="V17" s="34"/>
      <c r="W17" s="35"/>
      <c r="X17" s="34">
        <v>383</v>
      </c>
      <c r="Y17" s="35">
        <v>419</v>
      </c>
      <c r="Z17" s="34"/>
      <c r="AA17" s="35"/>
    </row>
    <row r="18" spans="1:27" s="7" customFormat="1" ht="13.5" customHeight="1">
      <c r="A18" s="5"/>
      <c r="B18" s="125"/>
      <c r="C18" s="6"/>
      <c r="D18" s="6"/>
      <c r="E18" s="6"/>
      <c r="F18" s="23"/>
      <c r="G18" s="26"/>
      <c r="H18" s="23"/>
      <c r="I18" s="26"/>
      <c r="J18" s="23"/>
      <c r="K18" s="23"/>
      <c r="L18" s="23"/>
      <c r="M18" s="28"/>
      <c r="N18" s="23"/>
      <c r="O18" s="26"/>
      <c r="P18" s="23"/>
      <c r="Q18" s="26"/>
      <c r="R18" s="23"/>
      <c r="S18" s="26"/>
      <c r="T18" s="23"/>
      <c r="U18" s="26"/>
      <c r="V18" s="23"/>
      <c r="W18" s="26"/>
      <c r="X18" s="23"/>
      <c r="Y18" s="26"/>
      <c r="Z18" s="27"/>
      <c r="AA18" s="26"/>
    </row>
    <row r="19" spans="1:27" s="13" customFormat="1" ht="12.75">
      <c r="A19" s="11" t="s">
        <v>81</v>
      </c>
      <c r="B19" s="140"/>
      <c r="C19" s="12"/>
      <c r="D19" s="12"/>
      <c r="E19" s="12"/>
      <c r="F19" s="18"/>
      <c r="G19" s="19"/>
      <c r="H19" s="18"/>
      <c r="I19" s="19"/>
      <c r="J19" s="18"/>
      <c r="K19" s="18"/>
      <c r="L19" s="18"/>
      <c r="M19" s="20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</row>
    <row r="20" spans="1:27" ht="12.75">
      <c r="A20" s="50" t="s">
        <v>61</v>
      </c>
      <c r="B20" s="139" t="s">
        <v>77</v>
      </c>
      <c r="C20" s="242" t="s">
        <v>76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</row>
    <row r="21" spans="1:27" s="37" customFormat="1" ht="12.75">
      <c r="A21" s="51" t="s">
        <v>62</v>
      </c>
      <c r="B21" s="110" t="s">
        <v>77</v>
      </c>
      <c r="C21" s="33" t="s">
        <v>75</v>
      </c>
      <c r="D21" s="33" t="s">
        <v>34</v>
      </c>
      <c r="E21" s="33" t="s">
        <v>33</v>
      </c>
      <c r="F21" s="34">
        <v>259</v>
      </c>
      <c r="G21" s="35">
        <v>159</v>
      </c>
      <c r="H21" s="34">
        <v>610</v>
      </c>
      <c r="I21" s="35">
        <v>267</v>
      </c>
      <c r="J21" s="38">
        <v>285</v>
      </c>
      <c r="K21" s="38">
        <v>283</v>
      </c>
      <c r="L21" s="38">
        <v>10881</v>
      </c>
      <c r="M21" s="36">
        <v>9500</v>
      </c>
      <c r="N21" s="38">
        <v>13425</v>
      </c>
      <c r="O21" s="35">
        <v>10659</v>
      </c>
      <c r="P21" s="34">
        <v>250</v>
      </c>
      <c r="Q21" s="35">
        <v>153</v>
      </c>
      <c r="R21" s="34">
        <v>285</v>
      </c>
      <c r="S21" s="35">
        <v>283</v>
      </c>
      <c r="T21" s="38">
        <v>170</v>
      </c>
      <c r="U21" s="35">
        <v>171</v>
      </c>
      <c r="V21" s="38">
        <v>309</v>
      </c>
      <c r="W21" s="35">
        <v>227</v>
      </c>
      <c r="X21" s="38">
        <v>153</v>
      </c>
      <c r="Y21" s="35">
        <v>162</v>
      </c>
      <c r="Z21" s="38">
        <v>307</v>
      </c>
      <c r="AA21" s="35">
        <v>206</v>
      </c>
    </row>
    <row r="22" spans="1:27" ht="12.75">
      <c r="A22" s="50" t="s">
        <v>63</v>
      </c>
      <c r="B22" s="139" t="s">
        <v>77</v>
      </c>
      <c r="C22" s="3" t="s">
        <v>82</v>
      </c>
      <c r="D22" s="3" t="s">
        <v>23</v>
      </c>
      <c r="E22" s="3" t="s">
        <v>33</v>
      </c>
      <c r="F22" s="21">
        <v>225</v>
      </c>
      <c r="G22" s="22">
        <v>134</v>
      </c>
      <c r="H22" s="21">
        <v>552</v>
      </c>
      <c r="I22" s="22">
        <v>298</v>
      </c>
      <c r="J22" s="23">
        <v>371</v>
      </c>
      <c r="K22" s="23">
        <v>413</v>
      </c>
      <c r="L22" s="23">
        <v>13211</v>
      </c>
      <c r="M22" s="24">
        <v>9131</v>
      </c>
      <c r="N22" s="23">
        <v>14709</v>
      </c>
      <c r="O22" s="22">
        <v>9757</v>
      </c>
      <c r="P22" s="23">
        <v>222</v>
      </c>
      <c r="Q22" s="22">
        <v>117</v>
      </c>
      <c r="R22" s="23">
        <v>372</v>
      </c>
      <c r="S22" s="22">
        <v>414</v>
      </c>
      <c r="T22" s="21" t="s">
        <v>92</v>
      </c>
      <c r="U22" s="22" t="s">
        <v>92</v>
      </c>
      <c r="V22" s="21"/>
      <c r="W22" s="22"/>
      <c r="X22" s="21" t="s">
        <v>92</v>
      </c>
      <c r="Y22" s="22" t="s">
        <v>92</v>
      </c>
      <c r="Z22" s="21"/>
      <c r="AA22" s="22"/>
    </row>
    <row r="23" spans="1:27" ht="12.75">
      <c r="A23" s="50"/>
      <c r="F23" s="21"/>
      <c r="G23" s="22"/>
      <c r="H23" s="21"/>
      <c r="I23" s="22"/>
      <c r="J23" s="23"/>
      <c r="K23" s="23"/>
      <c r="L23" s="23"/>
      <c r="M23" s="24"/>
      <c r="N23" s="23"/>
      <c r="O23" s="22"/>
      <c r="P23" s="23"/>
      <c r="Q23" s="22"/>
      <c r="R23" s="23"/>
      <c r="S23" s="22"/>
      <c r="T23" s="21"/>
      <c r="U23" s="22"/>
      <c r="V23" s="21"/>
      <c r="W23" s="22"/>
      <c r="X23" s="21"/>
      <c r="Y23" s="22"/>
      <c r="Z23" s="21"/>
      <c r="AA23" s="22"/>
    </row>
    <row r="24" spans="1:27" s="13" customFormat="1" ht="12.75">
      <c r="A24" s="11" t="s">
        <v>55</v>
      </c>
      <c r="B24" s="140"/>
      <c r="C24" s="12"/>
      <c r="D24" s="12"/>
      <c r="E24" s="12"/>
      <c r="F24" s="18"/>
      <c r="G24" s="19"/>
      <c r="H24" s="18"/>
      <c r="I24" s="19"/>
      <c r="J24" s="18"/>
      <c r="K24" s="18"/>
      <c r="L24" s="18"/>
      <c r="M24" s="20"/>
      <c r="N24" s="18"/>
      <c r="O24" s="19"/>
      <c r="P24" s="18"/>
      <c r="Q24" s="19"/>
      <c r="R24" s="18"/>
      <c r="S24" s="19"/>
      <c r="T24" s="18"/>
      <c r="U24" s="19"/>
      <c r="V24" s="18"/>
      <c r="W24" s="19"/>
      <c r="X24" s="18"/>
      <c r="Y24" s="19"/>
      <c r="Z24" s="18"/>
      <c r="AA24" s="19"/>
    </row>
    <row r="25" spans="1:27" ht="12.75">
      <c r="A25" s="50" t="s">
        <v>5</v>
      </c>
      <c r="B25" s="139" t="s">
        <v>77</v>
      </c>
      <c r="C25" s="3" t="s">
        <v>45</v>
      </c>
      <c r="D25" s="3" t="s">
        <v>34</v>
      </c>
      <c r="E25" s="3" t="s">
        <v>44</v>
      </c>
      <c r="F25" s="21">
        <v>232</v>
      </c>
      <c r="G25" s="22">
        <v>140</v>
      </c>
      <c r="H25" s="21">
        <v>896</v>
      </c>
      <c r="I25" s="22">
        <v>252</v>
      </c>
      <c r="J25" s="21">
        <v>292</v>
      </c>
      <c r="K25" s="21">
        <v>288</v>
      </c>
      <c r="L25" s="21">
        <v>20415</v>
      </c>
      <c r="M25" s="24">
        <v>20114</v>
      </c>
      <c r="N25" s="23" t="s">
        <v>92</v>
      </c>
      <c r="O25" s="22">
        <v>18998</v>
      </c>
      <c r="P25" s="21">
        <v>228</v>
      </c>
      <c r="Q25" s="22">
        <v>123</v>
      </c>
      <c r="R25" s="21">
        <v>292</v>
      </c>
      <c r="S25" s="22">
        <v>162</v>
      </c>
      <c r="T25" s="21">
        <v>162</v>
      </c>
      <c r="U25" s="22">
        <v>159</v>
      </c>
      <c r="V25" s="21">
        <v>471</v>
      </c>
      <c r="W25" s="22">
        <v>303</v>
      </c>
      <c r="X25" s="21">
        <v>103</v>
      </c>
      <c r="Y25" s="22">
        <v>50</v>
      </c>
      <c r="Z25" s="21">
        <v>495</v>
      </c>
      <c r="AA25" s="22">
        <v>169</v>
      </c>
    </row>
    <row r="26" spans="1:27" s="37" customFormat="1" ht="12.75">
      <c r="A26" s="51" t="s">
        <v>6</v>
      </c>
      <c r="B26" s="110" t="s">
        <v>77</v>
      </c>
      <c r="C26" s="33" t="s">
        <v>42</v>
      </c>
      <c r="D26" s="33" t="s">
        <v>23</v>
      </c>
      <c r="E26" s="33" t="s">
        <v>44</v>
      </c>
      <c r="F26" s="34">
        <v>253</v>
      </c>
      <c r="G26" s="35">
        <v>147</v>
      </c>
      <c r="H26" s="34">
        <v>543</v>
      </c>
      <c r="I26" s="35">
        <v>386</v>
      </c>
      <c r="J26" s="34">
        <v>380</v>
      </c>
      <c r="K26" s="34">
        <v>424</v>
      </c>
      <c r="L26" s="34">
        <v>16519</v>
      </c>
      <c r="M26" s="36">
        <v>16614</v>
      </c>
      <c r="N26" s="38">
        <v>18827</v>
      </c>
      <c r="O26" s="35">
        <v>18217</v>
      </c>
      <c r="P26" s="34">
        <v>242</v>
      </c>
      <c r="Q26" s="35">
        <v>119</v>
      </c>
      <c r="R26" s="34">
        <v>379</v>
      </c>
      <c r="S26" s="35">
        <v>422</v>
      </c>
      <c r="T26" s="34">
        <v>168</v>
      </c>
      <c r="U26" s="35">
        <v>163</v>
      </c>
      <c r="V26" s="34">
        <v>465</v>
      </c>
      <c r="W26" s="35">
        <v>373</v>
      </c>
      <c r="X26" s="34">
        <v>139</v>
      </c>
      <c r="Y26" s="35">
        <v>75</v>
      </c>
      <c r="Z26" s="34">
        <v>418</v>
      </c>
      <c r="AA26" s="35">
        <v>182</v>
      </c>
    </row>
    <row r="27" spans="1:27" ht="12.75">
      <c r="A27" s="50" t="s">
        <v>93</v>
      </c>
      <c r="B27" s="139" t="s">
        <v>77</v>
      </c>
      <c r="C27" s="3" t="s">
        <v>38</v>
      </c>
      <c r="D27" s="3" t="s">
        <v>35</v>
      </c>
      <c r="E27" s="3" t="s">
        <v>44</v>
      </c>
      <c r="F27" s="21">
        <v>253</v>
      </c>
      <c r="G27" s="22">
        <v>150</v>
      </c>
      <c r="H27" s="21">
        <v>920</v>
      </c>
      <c r="I27" s="22">
        <v>370</v>
      </c>
      <c r="J27" s="23">
        <v>388</v>
      </c>
      <c r="K27" s="23">
        <v>389</v>
      </c>
      <c r="L27" s="23">
        <v>47198</v>
      </c>
      <c r="M27" s="24">
        <v>35101</v>
      </c>
      <c r="N27" s="23">
        <v>47230</v>
      </c>
      <c r="O27" s="22">
        <v>34918</v>
      </c>
      <c r="P27" s="21" t="s">
        <v>92</v>
      </c>
      <c r="Q27" s="22" t="s">
        <v>92</v>
      </c>
      <c r="R27" s="21" t="s">
        <v>92</v>
      </c>
      <c r="S27" s="22" t="s">
        <v>92</v>
      </c>
      <c r="T27" s="21">
        <v>174</v>
      </c>
      <c r="U27" s="22">
        <v>169</v>
      </c>
      <c r="V27" s="21">
        <v>554</v>
      </c>
      <c r="W27" s="22">
        <v>343</v>
      </c>
      <c r="X27" s="21" t="s">
        <v>92</v>
      </c>
      <c r="Y27" s="22" t="s">
        <v>92</v>
      </c>
      <c r="Z27" s="21" t="s">
        <v>92</v>
      </c>
      <c r="AA27" s="22" t="s">
        <v>92</v>
      </c>
    </row>
    <row r="28" spans="1:27" ht="12.75">
      <c r="A28" s="50"/>
      <c r="F28" s="21"/>
      <c r="G28" s="22"/>
      <c r="H28" s="21"/>
      <c r="I28" s="22"/>
      <c r="J28" s="23"/>
      <c r="K28" s="23"/>
      <c r="L28" s="23"/>
      <c r="M28" s="24"/>
      <c r="N28" s="23"/>
      <c r="O28" s="22"/>
      <c r="P28" s="21"/>
      <c r="Q28" s="22"/>
      <c r="R28" s="21"/>
      <c r="S28" s="22"/>
      <c r="T28" s="21"/>
      <c r="U28" s="22"/>
      <c r="V28" s="21"/>
      <c r="W28" s="22"/>
      <c r="X28" s="21"/>
      <c r="Y28" s="22"/>
      <c r="Z28" s="21"/>
      <c r="AA28" s="22"/>
    </row>
    <row r="29" spans="1:27" s="37" customFormat="1" ht="12.75">
      <c r="A29" s="51" t="s">
        <v>51</v>
      </c>
      <c r="B29" s="110" t="s">
        <v>78</v>
      </c>
      <c r="C29" s="33" t="s">
        <v>53</v>
      </c>
      <c r="D29" s="33" t="s">
        <v>35</v>
      </c>
      <c r="E29" s="33" t="s">
        <v>44</v>
      </c>
      <c r="F29" s="34">
        <v>328</v>
      </c>
      <c r="G29" s="35">
        <v>229</v>
      </c>
      <c r="H29" s="34">
        <v>809</v>
      </c>
      <c r="I29" s="35">
        <v>424</v>
      </c>
      <c r="J29" s="34">
        <v>553</v>
      </c>
      <c r="K29" s="34">
        <v>490</v>
      </c>
      <c r="L29" s="34">
        <v>11622</v>
      </c>
      <c r="M29" s="36">
        <v>8112</v>
      </c>
      <c r="N29" s="34">
        <v>13065</v>
      </c>
      <c r="O29" s="35">
        <v>8834</v>
      </c>
      <c r="P29" s="34">
        <v>298</v>
      </c>
      <c r="Q29" s="35">
        <v>181</v>
      </c>
      <c r="R29" s="34">
        <v>553</v>
      </c>
      <c r="S29" s="35">
        <v>491</v>
      </c>
      <c r="T29" s="34">
        <v>257</v>
      </c>
      <c r="U29" s="35">
        <v>252</v>
      </c>
      <c r="V29" s="34">
        <v>581</v>
      </c>
      <c r="W29" s="35">
        <v>391</v>
      </c>
      <c r="X29" s="34">
        <v>203</v>
      </c>
      <c r="Y29" s="35">
        <v>184</v>
      </c>
      <c r="Z29" s="34">
        <v>580</v>
      </c>
      <c r="AA29" s="35">
        <v>344</v>
      </c>
    </row>
    <row r="30" spans="1:27" s="7" customFormat="1" ht="12.75">
      <c r="A30" s="52" t="s">
        <v>65</v>
      </c>
      <c r="B30" s="125" t="s">
        <v>78</v>
      </c>
      <c r="C30" s="6" t="s">
        <v>88</v>
      </c>
      <c r="D30" s="6" t="s">
        <v>35</v>
      </c>
      <c r="E30" s="6" t="s">
        <v>44</v>
      </c>
      <c r="F30" s="27">
        <v>362</v>
      </c>
      <c r="G30" s="26">
        <v>250</v>
      </c>
      <c r="H30" s="27">
        <v>812</v>
      </c>
      <c r="I30" s="26">
        <v>423</v>
      </c>
      <c r="J30" s="27">
        <v>385</v>
      </c>
      <c r="K30" s="27">
        <v>386</v>
      </c>
      <c r="L30" s="27">
        <v>27341</v>
      </c>
      <c r="M30" s="28">
        <v>22723</v>
      </c>
      <c r="N30" s="27">
        <v>40273</v>
      </c>
      <c r="O30" s="26">
        <v>29750</v>
      </c>
      <c r="P30" s="27">
        <v>317</v>
      </c>
      <c r="Q30" s="26">
        <v>244</v>
      </c>
      <c r="R30" s="27">
        <v>385</v>
      </c>
      <c r="S30" s="26">
        <v>386</v>
      </c>
      <c r="T30" s="27">
        <v>255</v>
      </c>
      <c r="U30" s="26">
        <v>275</v>
      </c>
      <c r="V30" s="27">
        <v>584</v>
      </c>
      <c r="W30" s="26">
        <v>386</v>
      </c>
      <c r="X30" s="27">
        <v>218</v>
      </c>
      <c r="Y30" s="26">
        <v>209</v>
      </c>
      <c r="Z30" s="27">
        <v>577</v>
      </c>
      <c r="AA30" s="26">
        <v>351</v>
      </c>
    </row>
    <row r="31" spans="1:27" s="7" customFormat="1" ht="12.75">
      <c r="A31" s="52"/>
      <c r="B31" s="125"/>
      <c r="C31" s="6"/>
      <c r="D31" s="6"/>
      <c r="E31" s="6"/>
      <c r="F31" s="27"/>
      <c r="G31" s="26"/>
      <c r="H31" s="27"/>
      <c r="I31" s="26"/>
      <c r="J31" s="27"/>
      <c r="K31" s="27"/>
      <c r="L31" s="27"/>
      <c r="M31" s="28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26"/>
      <c r="Z31" s="27"/>
      <c r="AA31" s="26"/>
    </row>
    <row r="32" spans="1:27" s="37" customFormat="1" ht="12.75">
      <c r="A32" s="51" t="s">
        <v>155</v>
      </c>
      <c r="B32" s="110" t="s">
        <v>138</v>
      </c>
      <c r="C32" s="33" t="s">
        <v>154</v>
      </c>
      <c r="D32" s="33" t="s">
        <v>35</v>
      </c>
      <c r="E32" s="33" t="s">
        <v>44</v>
      </c>
      <c r="F32" s="34">
        <v>555</v>
      </c>
      <c r="G32" s="35">
        <v>466</v>
      </c>
      <c r="H32" s="34"/>
      <c r="I32" s="35"/>
      <c r="J32" s="34">
        <v>807</v>
      </c>
      <c r="K32" s="34">
        <v>768</v>
      </c>
      <c r="L32" s="34"/>
      <c r="M32" s="36"/>
      <c r="N32" s="34">
        <v>29696</v>
      </c>
      <c r="O32" s="35">
        <v>22780</v>
      </c>
      <c r="P32" s="34" t="s">
        <v>92</v>
      </c>
      <c r="Q32" s="35">
        <v>393</v>
      </c>
      <c r="R32" s="34" t="s">
        <v>92</v>
      </c>
      <c r="S32" s="35" t="s">
        <v>92</v>
      </c>
      <c r="T32" s="34">
        <v>430</v>
      </c>
      <c r="U32" s="35">
        <v>469</v>
      </c>
      <c r="V32" s="34"/>
      <c r="W32" s="35"/>
      <c r="X32" s="34">
        <v>375</v>
      </c>
      <c r="Y32" s="35">
        <v>465</v>
      </c>
      <c r="Z32" s="34"/>
      <c r="AA32" s="35"/>
    </row>
    <row r="33" spans="1:27" s="7" customFormat="1" ht="12.75">
      <c r="A33" s="52"/>
      <c r="B33" s="125"/>
      <c r="C33" s="6"/>
      <c r="D33" s="6"/>
      <c r="E33" s="6"/>
      <c r="F33" s="27"/>
      <c r="G33" s="26"/>
      <c r="H33" s="27"/>
      <c r="I33" s="26"/>
      <c r="J33" s="27"/>
      <c r="K33" s="27"/>
      <c r="L33" s="27"/>
      <c r="M33" s="28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26"/>
      <c r="Z33" s="27"/>
      <c r="AA33" s="26"/>
    </row>
    <row r="34" spans="1:27" s="13" customFormat="1" ht="12.75">
      <c r="A34" s="11" t="s">
        <v>100</v>
      </c>
      <c r="B34" s="140"/>
      <c r="C34" s="12"/>
      <c r="D34" s="12"/>
      <c r="E34" s="12"/>
      <c r="F34" s="18"/>
      <c r="G34" s="19"/>
      <c r="H34" s="18"/>
      <c r="I34" s="19"/>
      <c r="J34" s="18"/>
      <c r="K34" s="18"/>
      <c r="L34" s="18"/>
      <c r="M34" s="20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19"/>
    </row>
    <row r="35" spans="1:27" ht="12.75">
      <c r="A35" s="2" t="s">
        <v>101</v>
      </c>
      <c r="B35" s="139" t="s">
        <v>78</v>
      </c>
      <c r="C35" s="3" t="s">
        <v>123</v>
      </c>
      <c r="D35" s="3" t="s">
        <v>35</v>
      </c>
      <c r="E35" s="3" t="s">
        <v>44</v>
      </c>
      <c r="F35" s="21">
        <v>781</v>
      </c>
      <c r="G35" s="22">
        <v>536</v>
      </c>
      <c r="H35" s="21"/>
      <c r="I35" s="22"/>
      <c r="J35" s="21">
        <v>781</v>
      </c>
      <c r="K35" s="21">
        <v>723</v>
      </c>
      <c r="L35" s="21"/>
      <c r="M35" s="24"/>
      <c r="N35" s="23">
        <v>117565</v>
      </c>
      <c r="O35" s="22">
        <v>25762</v>
      </c>
      <c r="P35" s="21">
        <v>780</v>
      </c>
      <c r="Q35" s="22">
        <v>307</v>
      </c>
      <c r="R35" s="21">
        <v>781</v>
      </c>
      <c r="S35" s="22">
        <v>532</v>
      </c>
      <c r="T35" s="21">
        <v>674</v>
      </c>
      <c r="U35" s="22">
        <v>334</v>
      </c>
      <c r="V35" s="21"/>
      <c r="W35" s="22"/>
      <c r="X35" s="21">
        <v>604</v>
      </c>
      <c r="Y35" s="22">
        <v>323</v>
      </c>
      <c r="Z35" s="21"/>
      <c r="AA35" s="22"/>
    </row>
    <row r="36" spans="1:27" s="37" customFormat="1" ht="12.75">
      <c r="A36" s="51" t="s">
        <v>139</v>
      </c>
      <c r="B36" s="110" t="s">
        <v>78</v>
      </c>
      <c r="C36" s="33" t="s">
        <v>123</v>
      </c>
      <c r="D36" s="33" t="s">
        <v>35</v>
      </c>
      <c r="E36" s="33" t="s">
        <v>44</v>
      </c>
      <c r="F36" s="34">
        <v>505</v>
      </c>
      <c r="G36" s="35">
        <v>330</v>
      </c>
      <c r="H36" s="34"/>
      <c r="I36" s="35"/>
      <c r="J36" s="34">
        <v>781</v>
      </c>
      <c r="K36" s="34">
        <v>782</v>
      </c>
      <c r="L36" s="34"/>
      <c r="M36" s="36"/>
      <c r="N36" s="34">
        <v>56668</v>
      </c>
      <c r="O36" s="35">
        <v>42592</v>
      </c>
      <c r="P36" s="34">
        <v>490</v>
      </c>
      <c r="Q36" s="35">
        <v>278</v>
      </c>
      <c r="R36" s="34">
        <v>781</v>
      </c>
      <c r="S36" s="35">
        <v>782</v>
      </c>
      <c r="T36" s="34">
        <v>344</v>
      </c>
      <c r="U36" s="35">
        <v>368</v>
      </c>
      <c r="V36" s="34"/>
      <c r="W36" s="35"/>
      <c r="X36" s="34">
        <v>283</v>
      </c>
      <c r="Y36" s="35">
        <v>354</v>
      </c>
      <c r="Z36" s="34"/>
      <c r="AA36" s="35"/>
    </row>
    <row r="37" spans="1:27" s="95" customFormat="1" ht="12.75">
      <c r="A37" s="88" t="s">
        <v>205</v>
      </c>
      <c r="B37" s="116" t="s">
        <v>159</v>
      </c>
      <c r="C37" s="93" t="s">
        <v>171</v>
      </c>
      <c r="D37" s="93" t="s">
        <v>161</v>
      </c>
      <c r="E37" s="93" t="s">
        <v>178</v>
      </c>
      <c r="F37" s="69">
        <v>763</v>
      </c>
      <c r="G37" s="70">
        <v>475</v>
      </c>
      <c r="H37" s="69"/>
      <c r="I37" s="70"/>
      <c r="J37" s="69">
        <v>808</v>
      </c>
      <c r="K37" s="69">
        <v>767</v>
      </c>
      <c r="L37" s="69"/>
      <c r="M37" s="94"/>
      <c r="N37" s="102">
        <v>38133</v>
      </c>
      <c r="O37" s="70">
        <v>28921</v>
      </c>
      <c r="P37" s="69">
        <v>763</v>
      </c>
      <c r="Q37" s="70">
        <v>471</v>
      </c>
      <c r="R37" s="69" t="s">
        <v>163</v>
      </c>
      <c r="S37" s="70" t="s">
        <v>163</v>
      </c>
      <c r="T37" s="69">
        <v>626</v>
      </c>
      <c r="U37" s="70">
        <v>523</v>
      </c>
      <c r="V37" s="69"/>
      <c r="W37" s="70"/>
      <c r="X37" s="69">
        <v>546</v>
      </c>
      <c r="Y37" s="70">
        <v>512</v>
      </c>
      <c r="Z37" s="69"/>
      <c r="AA37" s="70"/>
    </row>
    <row r="38" spans="1:27" s="108" customFormat="1" ht="12.75">
      <c r="A38" s="72" t="s">
        <v>206</v>
      </c>
      <c r="B38" s="141" t="s">
        <v>207</v>
      </c>
      <c r="C38" s="103" t="s">
        <v>215</v>
      </c>
      <c r="D38" s="103" t="s">
        <v>169</v>
      </c>
      <c r="E38" s="103" t="s">
        <v>208</v>
      </c>
      <c r="F38" s="104">
        <v>1261</v>
      </c>
      <c r="G38" s="105">
        <v>460</v>
      </c>
      <c r="H38" s="104"/>
      <c r="I38" s="105"/>
      <c r="J38" s="104">
        <v>1616</v>
      </c>
      <c r="K38" s="104">
        <v>770</v>
      </c>
      <c r="L38" s="104"/>
      <c r="M38" s="106"/>
      <c r="N38" s="107">
        <v>77649</v>
      </c>
      <c r="O38" s="105">
        <v>35840</v>
      </c>
      <c r="P38" s="104">
        <v>1161</v>
      </c>
      <c r="Q38" s="105">
        <v>460</v>
      </c>
      <c r="R38" s="104" t="s">
        <v>214</v>
      </c>
      <c r="S38" s="104">
        <v>977</v>
      </c>
      <c r="T38" s="104">
        <v>1075</v>
      </c>
      <c r="U38" s="105">
        <v>484</v>
      </c>
      <c r="V38" s="104"/>
      <c r="W38" s="105"/>
      <c r="X38" s="104">
        <v>1034</v>
      </c>
      <c r="Y38" s="105">
        <v>451</v>
      </c>
      <c r="Z38" s="104"/>
      <c r="AA38" s="105"/>
    </row>
    <row r="39" spans="6:27" ht="12.75">
      <c r="F39" s="21"/>
      <c r="G39" s="22"/>
      <c r="H39" s="21"/>
      <c r="I39" s="22"/>
      <c r="J39" s="21"/>
      <c r="K39" s="21"/>
      <c r="L39" s="21"/>
      <c r="M39" s="24"/>
      <c r="N39" s="23"/>
      <c r="O39" s="22"/>
      <c r="P39" s="21"/>
      <c r="Q39" s="22"/>
      <c r="R39" s="21"/>
      <c r="S39" s="22"/>
      <c r="T39" s="21"/>
      <c r="U39" s="22"/>
      <c r="V39" s="21"/>
      <c r="W39" s="22"/>
      <c r="X39" s="21"/>
      <c r="Y39" s="22"/>
      <c r="Z39" s="21"/>
      <c r="AA39" s="22"/>
    </row>
    <row r="40" spans="1:27" s="13" customFormat="1" ht="12.75">
      <c r="A40" s="11" t="s">
        <v>56</v>
      </c>
      <c r="B40" s="140"/>
      <c r="C40" s="12"/>
      <c r="D40" s="12"/>
      <c r="E40" s="12"/>
      <c r="F40" s="18"/>
      <c r="G40" s="19"/>
      <c r="H40" s="18"/>
      <c r="I40" s="19"/>
      <c r="J40" s="18"/>
      <c r="K40" s="18"/>
      <c r="L40" s="18"/>
      <c r="M40" s="20"/>
      <c r="N40" s="18"/>
      <c r="O40" s="19"/>
      <c r="P40" s="18"/>
      <c r="Q40" s="19"/>
      <c r="R40" s="18"/>
      <c r="S40" s="19"/>
      <c r="T40" s="18"/>
      <c r="U40" s="19"/>
      <c r="V40" s="18"/>
      <c r="W40" s="19"/>
      <c r="X40" s="18"/>
      <c r="Y40" s="19"/>
      <c r="Z40" s="18"/>
      <c r="AA40" s="19"/>
    </row>
    <row r="41" spans="1:27" ht="12.75">
      <c r="A41" s="2" t="s">
        <v>7</v>
      </c>
      <c r="B41" s="139" t="s">
        <v>77</v>
      </c>
      <c r="C41" s="3" t="s">
        <v>45</v>
      </c>
      <c r="D41" s="3" t="s">
        <v>34</v>
      </c>
      <c r="E41" s="3" t="s">
        <v>36</v>
      </c>
      <c r="F41" s="21">
        <v>239</v>
      </c>
      <c r="G41" s="22">
        <v>147</v>
      </c>
      <c r="H41" s="21">
        <v>1115</v>
      </c>
      <c r="I41" s="22">
        <v>352</v>
      </c>
      <c r="J41" s="21">
        <v>281</v>
      </c>
      <c r="K41" s="21">
        <v>279</v>
      </c>
      <c r="L41" s="21">
        <v>20169</v>
      </c>
      <c r="M41" s="24">
        <v>20020</v>
      </c>
      <c r="N41" s="23">
        <v>26948</v>
      </c>
      <c r="O41" s="22">
        <v>26394</v>
      </c>
      <c r="P41" s="21">
        <v>227</v>
      </c>
      <c r="Q41" s="22">
        <v>122</v>
      </c>
      <c r="R41" s="21">
        <v>281</v>
      </c>
      <c r="S41" s="22">
        <v>181</v>
      </c>
      <c r="T41" s="21">
        <v>162</v>
      </c>
      <c r="U41" s="22">
        <v>157</v>
      </c>
      <c r="V41" s="21">
        <v>648</v>
      </c>
      <c r="W41" s="22">
        <v>432</v>
      </c>
      <c r="X41" s="21">
        <v>57</v>
      </c>
      <c r="Y41" s="22">
        <v>30</v>
      </c>
      <c r="Z41" s="21">
        <v>609</v>
      </c>
      <c r="AA41" s="22">
        <v>503</v>
      </c>
    </row>
    <row r="42" spans="1:27" s="37" customFormat="1" ht="12.75">
      <c r="A42" s="32" t="s">
        <v>8</v>
      </c>
      <c r="B42" s="110" t="s">
        <v>77</v>
      </c>
      <c r="C42" s="33" t="s">
        <v>42</v>
      </c>
      <c r="D42" s="33" t="s">
        <v>23</v>
      </c>
      <c r="E42" s="33" t="s">
        <v>36</v>
      </c>
      <c r="F42" s="34">
        <v>252</v>
      </c>
      <c r="G42" s="35">
        <v>153</v>
      </c>
      <c r="H42" s="34">
        <v>647</v>
      </c>
      <c r="I42" s="35">
        <v>480</v>
      </c>
      <c r="J42" s="34">
        <v>377</v>
      </c>
      <c r="K42" s="34">
        <v>423</v>
      </c>
      <c r="L42" s="34">
        <v>16426</v>
      </c>
      <c r="M42" s="36">
        <v>16511</v>
      </c>
      <c r="N42" s="38">
        <v>18800</v>
      </c>
      <c r="O42" s="35">
        <v>18169</v>
      </c>
      <c r="P42" s="34">
        <v>243</v>
      </c>
      <c r="Q42" s="35">
        <v>115</v>
      </c>
      <c r="R42" s="34">
        <v>377</v>
      </c>
      <c r="S42" s="35">
        <v>420</v>
      </c>
      <c r="T42" s="34">
        <v>167</v>
      </c>
      <c r="U42" s="35">
        <v>162</v>
      </c>
      <c r="V42" s="34">
        <v>576</v>
      </c>
      <c r="W42" s="35">
        <v>471</v>
      </c>
      <c r="X42" s="34">
        <v>86</v>
      </c>
      <c r="Y42" s="35">
        <v>40</v>
      </c>
      <c r="Z42" s="34">
        <v>513</v>
      </c>
      <c r="AA42" s="35">
        <v>240</v>
      </c>
    </row>
    <row r="43" spans="1:27" ht="12.75">
      <c r="A43" s="2" t="s">
        <v>9</v>
      </c>
      <c r="B43" s="139" t="s">
        <v>77</v>
      </c>
      <c r="C43" s="3" t="s">
        <v>45</v>
      </c>
      <c r="D43" s="3" t="s">
        <v>34</v>
      </c>
      <c r="E43" s="3" t="s">
        <v>36</v>
      </c>
      <c r="F43" s="21">
        <v>244</v>
      </c>
      <c r="G43" s="22">
        <v>153</v>
      </c>
      <c r="H43" s="21">
        <v>1114</v>
      </c>
      <c r="I43" s="22">
        <v>402</v>
      </c>
      <c r="J43" s="21">
        <v>386</v>
      </c>
      <c r="K43" s="21">
        <v>386</v>
      </c>
      <c r="L43" s="21">
        <v>47392</v>
      </c>
      <c r="M43" s="24">
        <v>41852</v>
      </c>
      <c r="N43" s="23">
        <v>48571</v>
      </c>
      <c r="O43" s="22">
        <v>42036</v>
      </c>
      <c r="P43" s="21">
        <v>237</v>
      </c>
      <c r="Q43" s="22">
        <v>115</v>
      </c>
      <c r="R43" s="21">
        <v>386</v>
      </c>
      <c r="S43" s="22">
        <v>386</v>
      </c>
      <c r="T43" s="21">
        <v>169</v>
      </c>
      <c r="U43" s="22">
        <v>166</v>
      </c>
      <c r="V43" s="21">
        <v>545</v>
      </c>
      <c r="W43" s="22">
        <v>374</v>
      </c>
      <c r="X43" s="21">
        <v>81</v>
      </c>
      <c r="Y43" s="22">
        <v>36</v>
      </c>
      <c r="Z43" s="21">
        <v>619</v>
      </c>
      <c r="AA43" s="22">
        <v>210</v>
      </c>
    </row>
    <row r="44" spans="1:27" s="37" customFormat="1" ht="12.75">
      <c r="A44" s="32" t="s">
        <v>10</v>
      </c>
      <c r="B44" s="110" t="s">
        <v>77</v>
      </c>
      <c r="C44" s="33" t="s">
        <v>46</v>
      </c>
      <c r="D44" s="33" t="s">
        <v>23</v>
      </c>
      <c r="E44" s="33" t="s">
        <v>36</v>
      </c>
      <c r="F44" s="34">
        <v>385</v>
      </c>
      <c r="G44" s="35">
        <v>162</v>
      </c>
      <c r="H44" s="34">
        <v>1101</v>
      </c>
      <c r="I44" s="35">
        <v>495</v>
      </c>
      <c r="J44" s="34">
        <v>387</v>
      </c>
      <c r="K44" s="34">
        <v>233</v>
      </c>
      <c r="L44" s="34">
        <v>48409</v>
      </c>
      <c r="M44" s="36">
        <v>12286</v>
      </c>
      <c r="N44" s="38">
        <v>48960</v>
      </c>
      <c r="O44" s="35">
        <v>13025</v>
      </c>
      <c r="P44" s="34">
        <v>386</v>
      </c>
      <c r="Q44" s="35">
        <v>167</v>
      </c>
      <c r="R44" s="34">
        <v>386</v>
      </c>
      <c r="S44" s="35">
        <v>184</v>
      </c>
      <c r="T44" s="34">
        <v>335</v>
      </c>
      <c r="U44" s="35">
        <v>168</v>
      </c>
      <c r="V44" s="34">
        <v>641</v>
      </c>
      <c r="W44" s="35">
        <v>477</v>
      </c>
      <c r="X44" s="34">
        <v>340</v>
      </c>
      <c r="Y44" s="35">
        <v>142</v>
      </c>
      <c r="Z44" s="34">
        <v>614</v>
      </c>
      <c r="AA44" s="35">
        <v>158</v>
      </c>
    </row>
    <row r="45" spans="1:27" ht="12.75">
      <c r="A45" s="2" t="s">
        <v>11</v>
      </c>
      <c r="B45" s="139" t="s">
        <v>77</v>
      </c>
      <c r="C45" s="3" t="s">
        <v>47</v>
      </c>
      <c r="D45" s="3" t="s">
        <v>23</v>
      </c>
      <c r="E45" s="3" t="s">
        <v>36</v>
      </c>
      <c r="F45" s="21">
        <v>385</v>
      </c>
      <c r="G45" s="22">
        <v>161</v>
      </c>
      <c r="H45" s="21">
        <v>1034</v>
      </c>
      <c r="I45" s="22">
        <v>499</v>
      </c>
      <c r="J45" s="21">
        <v>386</v>
      </c>
      <c r="K45" s="21">
        <v>231</v>
      </c>
      <c r="L45" s="21">
        <v>48285</v>
      </c>
      <c r="M45" s="24">
        <v>12134</v>
      </c>
      <c r="N45" s="23">
        <v>48828</v>
      </c>
      <c r="O45" s="22">
        <v>12272</v>
      </c>
      <c r="P45" s="21">
        <v>386</v>
      </c>
      <c r="Q45" s="22">
        <v>165</v>
      </c>
      <c r="R45" s="21">
        <v>387</v>
      </c>
      <c r="S45" s="22">
        <v>171</v>
      </c>
      <c r="T45" s="21">
        <v>327</v>
      </c>
      <c r="U45" s="22">
        <v>169</v>
      </c>
      <c r="V45" s="21">
        <v>636</v>
      </c>
      <c r="W45" s="22">
        <v>482</v>
      </c>
      <c r="X45" s="21">
        <v>340</v>
      </c>
      <c r="Y45" s="22">
        <v>142</v>
      </c>
      <c r="Z45" s="21">
        <v>607</v>
      </c>
      <c r="AA45" s="22">
        <v>179</v>
      </c>
    </row>
    <row r="46" spans="1:27" s="37" customFormat="1" ht="12.75">
      <c r="A46" s="32" t="s">
        <v>134</v>
      </c>
      <c r="B46" s="110" t="s">
        <v>77</v>
      </c>
      <c r="C46" s="229" t="s">
        <v>145</v>
      </c>
      <c r="D46" s="230"/>
      <c r="E46" s="241"/>
      <c r="F46" s="34"/>
      <c r="G46" s="35"/>
      <c r="H46" s="34"/>
      <c r="I46" s="35"/>
      <c r="J46" s="34"/>
      <c r="K46" s="34"/>
      <c r="L46" s="34"/>
      <c r="M46" s="36"/>
      <c r="N46" s="38"/>
      <c r="O46" s="35"/>
      <c r="P46" s="34"/>
      <c r="Q46" s="35"/>
      <c r="R46" s="34"/>
      <c r="S46" s="35"/>
      <c r="T46" s="34"/>
      <c r="U46" s="35"/>
      <c r="V46" s="34"/>
      <c r="W46" s="35"/>
      <c r="X46" s="34"/>
      <c r="Y46" s="35"/>
      <c r="Z46" s="34"/>
      <c r="AA46" s="35"/>
    </row>
    <row r="47" spans="6:27" ht="12.75">
      <c r="F47" s="21"/>
      <c r="G47" s="22"/>
      <c r="H47" s="21"/>
      <c r="I47" s="22"/>
      <c r="J47" s="21"/>
      <c r="K47" s="21"/>
      <c r="L47" s="21"/>
      <c r="M47" s="24"/>
      <c r="N47" s="23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1"/>
      <c r="AA47" s="22"/>
    </row>
    <row r="48" spans="1:27" s="44" customFormat="1" ht="12.75">
      <c r="A48" s="39" t="s">
        <v>48</v>
      </c>
      <c r="B48" s="110" t="s">
        <v>78</v>
      </c>
      <c r="C48" s="40" t="s">
        <v>52</v>
      </c>
      <c r="D48" s="40" t="s">
        <v>35</v>
      </c>
      <c r="E48" s="40" t="s">
        <v>36</v>
      </c>
      <c r="F48" s="41">
        <v>386</v>
      </c>
      <c r="G48" s="42">
        <v>310</v>
      </c>
      <c r="H48" s="41">
        <v>915</v>
      </c>
      <c r="I48" s="42">
        <v>535</v>
      </c>
      <c r="J48" s="41">
        <v>385</v>
      </c>
      <c r="K48" s="41">
        <v>387</v>
      </c>
      <c r="L48" s="41">
        <v>45422</v>
      </c>
      <c r="M48" s="43">
        <v>34831</v>
      </c>
      <c r="N48" s="41">
        <v>23652</v>
      </c>
      <c r="O48" s="42">
        <v>17789</v>
      </c>
      <c r="P48" s="41">
        <v>387</v>
      </c>
      <c r="Q48" s="42">
        <v>295</v>
      </c>
      <c r="R48" s="41">
        <v>385</v>
      </c>
      <c r="S48" s="42">
        <v>387</v>
      </c>
      <c r="T48" s="41">
        <v>327</v>
      </c>
      <c r="U48" s="42">
        <v>329</v>
      </c>
      <c r="V48" s="41">
        <v>667</v>
      </c>
      <c r="W48" s="42">
        <v>471</v>
      </c>
      <c r="X48" s="41">
        <v>315</v>
      </c>
      <c r="Y48" s="42">
        <v>280</v>
      </c>
      <c r="Z48" s="41">
        <v>653</v>
      </c>
      <c r="AA48" s="42">
        <v>378</v>
      </c>
    </row>
    <row r="49" spans="1:27" s="16" customFormat="1" ht="12.75">
      <c r="A49" s="14" t="s">
        <v>49</v>
      </c>
      <c r="B49" s="125" t="s">
        <v>78</v>
      </c>
      <c r="C49" s="15" t="s">
        <v>52</v>
      </c>
      <c r="D49" s="15" t="s">
        <v>35</v>
      </c>
      <c r="E49" s="15" t="s">
        <v>36</v>
      </c>
      <c r="F49" s="29">
        <v>450</v>
      </c>
      <c r="G49" s="30">
        <v>302</v>
      </c>
      <c r="H49" s="29">
        <v>894</v>
      </c>
      <c r="I49" s="30">
        <v>535</v>
      </c>
      <c r="J49" s="29">
        <v>474</v>
      </c>
      <c r="K49" s="29">
        <v>503</v>
      </c>
      <c r="L49" s="29">
        <v>19075</v>
      </c>
      <c r="M49" s="31">
        <v>13709</v>
      </c>
      <c r="N49" s="29">
        <v>13142</v>
      </c>
      <c r="O49" s="30">
        <v>10699</v>
      </c>
      <c r="P49" s="29">
        <v>450</v>
      </c>
      <c r="Q49" s="30">
        <v>282</v>
      </c>
      <c r="R49" s="29">
        <v>474</v>
      </c>
      <c r="S49" s="30">
        <v>502</v>
      </c>
      <c r="T49" s="29">
        <v>345</v>
      </c>
      <c r="U49" s="30">
        <v>322</v>
      </c>
      <c r="V49" s="29">
        <v>672</v>
      </c>
      <c r="W49" s="30">
        <v>464</v>
      </c>
      <c r="X49" s="29">
        <v>256</v>
      </c>
      <c r="Y49" s="30">
        <v>253</v>
      </c>
      <c r="Z49" s="29">
        <v>653</v>
      </c>
      <c r="AA49" s="30">
        <v>377</v>
      </c>
    </row>
    <row r="50" spans="1:27" s="44" customFormat="1" ht="12.75">
      <c r="A50" s="39" t="s">
        <v>107</v>
      </c>
      <c r="B50" s="110" t="s">
        <v>78</v>
      </c>
      <c r="C50" s="40" t="s">
        <v>124</v>
      </c>
      <c r="D50" s="40" t="s">
        <v>35</v>
      </c>
      <c r="E50" s="40" t="s">
        <v>36</v>
      </c>
      <c r="F50" s="41">
        <v>468</v>
      </c>
      <c r="G50" s="42">
        <v>319</v>
      </c>
      <c r="H50" s="41"/>
      <c r="I50" s="42"/>
      <c r="J50" s="56">
        <v>577</v>
      </c>
      <c r="K50" s="41">
        <v>579</v>
      </c>
      <c r="L50" s="41"/>
      <c r="M50" s="43"/>
      <c r="N50" s="41">
        <v>24849</v>
      </c>
      <c r="O50" s="42">
        <v>24848</v>
      </c>
      <c r="P50" s="41">
        <v>460</v>
      </c>
      <c r="Q50" s="42">
        <v>280</v>
      </c>
      <c r="R50" s="41">
        <v>577</v>
      </c>
      <c r="S50" s="42">
        <v>574</v>
      </c>
      <c r="T50" s="41">
        <v>325</v>
      </c>
      <c r="U50" s="42">
        <v>347</v>
      </c>
      <c r="V50" s="41"/>
      <c r="W50" s="42"/>
      <c r="X50" s="41">
        <v>268</v>
      </c>
      <c r="Y50" s="42">
        <v>336</v>
      </c>
      <c r="Z50" s="41"/>
      <c r="AA50" s="42"/>
    </row>
    <row r="51" spans="1:27" s="16" customFormat="1" ht="12.75">
      <c r="A51" s="14" t="s">
        <v>109</v>
      </c>
      <c r="B51" s="125" t="s">
        <v>78</v>
      </c>
      <c r="C51" s="15" t="s">
        <v>112</v>
      </c>
      <c r="D51" s="15" t="s">
        <v>35</v>
      </c>
      <c r="E51" s="15" t="s">
        <v>36</v>
      </c>
      <c r="F51" s="29">
        <v>510</v>
      </c>
      <c r="G51" s="30">
        <v>350</v>
      </c>
      <c r="H51" s="29" t="s">
        <v>92</v>
      </c>
      <c r="I51" s="30" t="s">
        <v>92</v>
      </c>
      <c r="J51" s="55">
        <v>779</v>
      </c>
      <c r="K51" s="29">
        <v>775</v>
      </c>
      <c r="L51" s="29" t="s">
        <v>92</v>
      </c>
      <c r="M51" s="31" t="s">
        <v>92</v>
      </c>
      <c r="N51" s="29">
        <v>50727</v>
      </c>
      <c r="O51" s="30">
        <v>40857</v>
      </c>
      <c r="P51" s="29">
        <v>512</v>
      </c>
      <c r="Q51" s="30">
        <v>291</v>
      </c>
      <c r="R51" s="29">
        <v>779</v>
      </c>
      <c r="S51" s="30">
        <v>387</v>
      </c>
      <c r="T51" s="29">
        <v>348</v>
      </c>
      <c r="U51" s="30">
        <v>372</v>
      </c>
      <c r="V51" s="29" t="s">
        <v>92</v>
      </c>
      <c r="W51" s="30" t="s">
        <v>92</v>
      </c>
      <c r="X51" s="29">
        <v>289</v>
      </c>
      <c r="Y51" s="30">
        <v>330</v>
      </c>
      <c r="Z51" s="29" t="s">
        <v>92</v>
      </c>
      <c r="AA51" s="30" t="s">
        <v>92</v>
      </c>
    </row>
    <row r="52" spans="1:27" s="44" customFormat="1" ht="12.75">
      <c r="A52" s="39" t="s">
        <v>66</v>
      </c>
      <c r="B52" s="110" t="s">
        <v>78</v>
      </c>
      <c r="C52" s="40" t="s">
        <v>53</v>
      </c>
      <c r="D52" s="40" t="s">
        <v>35</v>
      </c>
      <c r="E52" s="40" t="s">
        <v>36</v>
      </c>
      <c r="F52" s="41">
        <v>385</v>
      </c>
      <c r="G52" s="42">
        <v>250</v>
      </c>
      <c r="H52" s="41">
        <v>1202</v>
      </c>
      <c r="I52" s="42">
        <v>442</v>
      </c>
      <c r="J52" s="56">
        <v>705</v>
      </c>
      <c r="K52" s="41">
        <v>468</v>
      </c>
      <c r="L52" s="41"/>
      <c r="M52" s="43"/>
      <c r="N52" s="41">
        <v>82259</v>
      </c>
      <c r="O52" s="42">
        <v>26377</v>
      </c>
      <c r="P52" s="41">
        <v>698</v>
      </c>
      <c r="Q52" s="42">
        <v>250</v>
      </c>
      <c r="R52" s="41">
        <v>705</v>
      </c>
      <c r="S52" s="42">
        <v>290</v>
      </c>
      <c r="T52" s="41">
        <v>595</v>
      </c>
      <c r="U52" s="42">
        <v>217</v>
      </c>
      <c r="V52" s="41"/>
      <c r="W52" s="42"/>
      <c r="X52" s="41">
        <v>499</v>
      </c>
      <c r="Y52" s="42">
        <v>204</v>
      </c>
      <c r="Z52" s="41"/>
      <c r="AA52" s="42"/>
    </row>
    <row r="53" spans="6:27" ht="12.75">
      <c r="F53" s="111"/>
      <c r="G53" s="22"/>
      <c r="H53" s="21"/>
      <c r="I53" s="22"/>
      <c r="J53" s="21"/>
      <c r="K53" s="21"/>
      <c r="L53" s="21"/>
      <c r="M53" s="24"/>
      <c r="N53" s="23"/>
      <c r="O53" s="22"/>
      <c r="P53" s="21"/>
      <c r="Q53" s="22"/>
      <c r="R53" s="21"/>
      <c r="S53" s="22"/>
      <c r="T53" s="21"/>
      <c r="U53" s="22"/>
      <c r="V53" s="21"/>
      <c r="W53" s="22"/>
      <c r="X53" s="21"/>
      <c r="Y53" s="22"/>
      <c r="Z53" s="21"/>
      <c r="AA53" s="22"/>
    </row>
    <row r="54" spans="6:27" ht="12.75">
      <c r="F54" s="111"/>
      <c r="G54" s="22"/>
      <c r="H54" s="21"/>
      <c r="I54" s="22"/>
      <c r="J54" s="21"/>
      <c r="K54" s="21"/>
      <c r="L54" s="21"/>
      <c r="M54" s="24"/>
      <c r="N54" s="23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</row>
    <row r="55" spans="1:27" s="44" customFormat="1" ht="21.75">
      <c r="A55" s="39" t="s">
        <v>125</v>
      </c>
      <c r="B55" s="110" t="s">
        <v>126</v>
      </c>
      <c r="C55" s="40" t="s">
        <v>127</v>
      </c>
      <c r="D55" s="40" t="s">
        <v>35</v>
      </c>
      <c r="E55" s="40" t="s">
        <v>36</v>
      </c>
      <c r="F55" s="248" t="s">
        <v>241</v>
      </c>
      <c r="G55" s="42">
        <v>485</v>
      </c>
      <c r="H55" s="41"/>
      <c r="I55" s="42"/>
      <c r="J55" s="41">
        <v>565</v>
      </c>
      <c r="K55" s="41">
        <v>569</v>
      </c>
      <c r="L55" s="41"/>
      <c r="M55" s="43"/>
      <c r="N55" s="41">
        <v>24229</v>
      </c>
      <c r="O55" s="42">
        <v>23999</v>
      </c>
      <c r="P55" s="41">
        <v>563</v>
      </c>
      <c r="Q55" s="42">
        <v>418</v>
      </c>
      <c r="R55" s="41" t="s">
        <v>92</v>
      </c>
      <c r="S55" s="42" t="s">
        <v>92</v>
      </c>
      <c r="T55" s="41">
        <v>497</v>
      </c>
      <c r="U55" s="42">
        <v>499</v>
      </c>
      <c r="V55" s="41"/>
      <c r="W55" s="42"/>
      <c r="X55" s="41">
        <v>361</v>
      </c>
      <c r="Y55" s="42">
        <v>492</v>
      </c>
      <c r="Z55" s="41"/>
      <c r="AA55" s="42"/>
    </row>
    <row r="56" spans="1:27" ht="12.75">
      <c r="A56" s="2" t="s">
        <v>128</v>
      </c>
      <c r="B56" s="139" t="s">
        <v>126</v>
      </c>
      <c r="C56" s="3" t="s">
        <v>129</v>
      </c>
      <c r="D56" s="3" t="s">
        <v>35</v>
      </c>
      <c r="E56" s="3" t="s">
        <v>36</v>
      </c>
      <c r="F56" s="21">
        <v>643</v>
      </c>
      <c r="G56" s="22">
        <v>458</v>
      </c>
      <c r="H56" s="21"/>
      <c r="I56" s="22"/>
      <c r="J56" s="21">
        <v>779</v>
      </c>
      <c r="K56" s="21">
        <v>781</v>
      </c>
      <c r="L56" s="21"/>
      <c r="M56" s="24"/>
      <c r="N56" s="23">
        <v>55859</v>
      </c>
      <c r="O56" s="22">
        <v>42640</v>
      </c>
      <c r="P56" s="21">
        <v>658</v>
      </c>
      <c r="Q56" s="22">
        <v>374</v>
      </c>
      <c r="R56" s="21" t="s">
        <v>92</v>
      </c>
      <c r="S56" s="22" t="s">
        <v>92</v>
      </c>
      <c r="T56" s="21">
        <v>487</v>
      </c>
      <c r="U56" s="22">
        <v>479</v>
      </c>
      <c r="V56" s="21"/>
      <c r="W56" s="22"/>
      <c r="X56" s="21">
        <v>350</v>
      </c>
      <c r="Y56" s="22">
        <v>408</v>
      </c>
      <c r="Z56" s="21"/>
      <c r="AA56" s="22"/>
    </row>
    <row r="57" spans="1:27" s="101" customFormat="1" ht="12.75">
      <c r="A57" s="87" t="s">
        <v>201</v>
      </c>
      <c r="B57" s="115" t="s">
        <v>202</v>
      </c>
      <c r="C57" s="96" t="s">
        <v>203</v>
      </c>
      <c r="D57" s="96" t="s">
        <v>181</v>
      </c>
      <c r="E57" s="96" t="s">
        <v>204</v>
      </c>
      <c r="F57" s="97">
        <v>548</v>
      </c>
      <c r="G57" s="98">
        <v>454</v>
      </c>
      <c r="H57" s="97"/>
      <c r="I57" s="98"/>
      <c r="J57" s="97">
        <v>779</v>
      </c>
      <c r="K57" s="97">
        <v>779</v>
      </c>
      <c r="L57" s="97"/>
      <c r="M57" s="99"/>
      <c r="N57" s="100">
        <v>55222</v>
      </c>
      <c r="O57" s="98">
        <v>39978</v>
      </c>
      <c r="P57" s="97">
        <v>548</v>
      </c>
      <c r="Q57" s="98">
        <v>379</v>
      </c>
      <c r="R57" s="97" t="s">
        <v>183</v>
      </c>
      <c r="S57" s="98" t="s">
        <v>183</v>
      </c>
      <c r="T57" s="97">
        <v>410</v>
      </c>
      <c r="U57" s="98">
        <v>480</v>
      </c>
      <c r="V57" s="97"/>
      <c r="W57" s="98"/>
      <c r="X57" s="97">
        <v>397</v>
      </c>
      <c r="Y57" s="98">
        <v>465</v>
      </c>
      <c r="Z57" s="97"/>
      <c r="AA57" s="98"/>
    </row>
    <row r="58" spans="1:27" s="16" customFormat="1" ht="12.75">
      <c r="A58" s="14" t="s">
        <v>146</v>
      </c>
      <c r="B58" s="125" t="s">
        <v>126</v>
      </c>
      <c r="C58" s="15" t="s">
        <v>147</v>
      </c>
      <c r="D58" s="15" t="s">
        <v>35</v>
      </c>
      <c r="E58" s="15" t="s">
        <v>36</v>
      </c>
      <c r="F58" s="29">
        <v>893</v>
      </c>
      <c r="G58" s="30">
        <v>398</v>
      </c>
      <c r="H58" s="29"/>
      <c r="I58" s="30"/>
      <c r="J58" s="29" t="s">
        <v>92</v>
      </c>
      <c r="K58" s="29">
        <v>776</v>
      </c>
      <c r="L58" s="29"/>
      <c r="M58" s="31"/>
      <c r="N58" s="29" t="s">
        <v>92</v>
      </c>
      <c r="O58" s="30" t="s">
        <v>92</v>
      </c>
      <c r="P58" s="29">
        <v>893</v>
      </c>
      <c r="Q58" s="30">
        <v>397</v>
      </c>
      <c r="R58" s="29" t="s">
        <v>92</v>
      </c>
      <c r="S58" s="30" t="s">
        <v>92</v>
      </c>
      <c r="T58" s="29">
        <v>779</v>
      </c>
      <c r="U58" s="30">
        <v>362</v>
      </c>
      <c r="V58" s="29"/>
      <c r="W58" s="30"/>
      <c r="X58" s="29">
        <v>834</v>
      </c>
      <c r="Y58" s="30">
        <v>311</v>
      </c>
      <c r="Z58" s="29"/>
      <c r="AA58" s="30"/>
    </row>
    <row r="59" spans="1:27" s="101" customFormat="1" ht="12.75">
      <c r="A59" s="87" t="s">
        <v>185</v>
      </c>
      <c r="B59" s="115" t="s">
        <v>186</v>
      </c>
      <c r="C59" s="96" t="s">
        <v>187</v>
      </c>
      <c r="D59" s="96" t="s">
        <v>188</v>
      </c>
      <c r="E59" s="96" t="s">
        <v>189</v>
      </c>
      <c r="F59" s="100">
        <v>749</v>
      </c>
      <c r="G59" s="98">
        <v>523</v>
      </c>
      <c r="H59" s="100"/>
      <c r="I59" s="98"/>
      <c r="J59" s="100">
        <v>808</v>
      </c>
      <c r="K59" s="100">
        <v>767</v>
      </c>
      <c r="L59" s="100"/>
      <c r="M59" s="99"/>
      <c r="N59" s="100">
        <v>37756</v>
      </c>
      <c r="O59" s="98">
        <v>28639</v>
      </c>
      <c r="P59" s="100">
        <v>749</v>
      </c>
      <c r="Q59" s="98">
        <v>432</v>
      </c>
      <c r="R59" s="100" t="s">
        <v>190</v>
      </c>
      <c r="S59" s="98" t="s">
        <v>190</v>
      </c>
      <c r="T59" s="100">
        <v>619</v>
      </c>
      <c r="U59" s="98">
        <v>541</v>
      </c>
      <c r="V59" s="100"/>
      <c r="W59" s="98"/>
      <c r="X59" s="100">
        <v>547</v>
      </c>
      <c r="Y59" s="98">
        <v>527</v>
      </c>
      <c r="Z59" s="97"/>
      <c r="AA59" s="98"/>
    </row>
    <row r="60" spans="1:27" s="95" customFormat="1" ht="12.75">
      <c r="A60" s="88"/>
      <c r="B60" s="116"/>
      <c r="C60" s="93"/>
      <c r="D60" s="93"/>
      <c r="E60" s="93"/>
      <c r="F60" s="102"/>
      <c r="G60" s="70"/>
      <c r="H60" s="102"/>
      <c r="I60" s="70"/>
      <c r="J60" s="102"/>
      <c r="K60" s="102"/>
      <c r="L60" s="102"/>
      <c r="M60" s="94"/>
      <c r="N60" s="102"/>
      <c r="O60" s="70"/>
      <c r="P60" s="102"/>
      <c r="Q60" s="70"/>
      <c r="R60" s="102"/>
      <c r="S60" s="70"/>
      <c r="T60" s="102"/>
      <c r="U60" s="70"/>
      <c r="V60" s="102"/>
      <c r="W60" s="70"/>
      <c r="X60" s="102"/>
      <c r="Y60" s="70"/>
      <c r="Z60" s="69"/>
      <c r="AA60" s="70"/>
    </row>
    <row r="61" spans="1:27" s="7" customFormat="1" ht="16.5" customHeight="1">
      <c r="A61" s="71" t="s">
        <v>156</v>
      </c>
      <c r="B61" s="125"/>
      <c r="C61" s="6"/>
      <c r="D61" s="6"/>
      <c r="E61" s="6"/>
      <c r="F61" s="23"/>
      <c r="G61" s="26"/>
      <c r="H61" s="23"/>
      <c r="I61" s="26"/>
      <c r="J61" s="23"/>
      <c r="K61" s="23"/>
      <c r="L61" s="23"/>
      <c r="M61" s="28"/>
      <c r="N61" s="23"/>
      <c r="O61" s="26"/>
      <c r="P61" s="23"/>
      <c r="Q61" s="26"/>
      <c r="R61" s="23"/>
      <c r="S61" s="26"/>
      <c r="T61" s="23"/>
      <c r="U61" s="26"/>
      <c r="V61" s="23"/>
      <c r="W61" s="26"/>
      <c r="X61" s="23"/>
      <c r="Y61" s="26"/>
      <c r="Z61" s="27"/>
      <c r="AA61" s="26"/>
    </row>
    <row r="62" spans="6:27" ht="10.5" customHeight="1">
      <c r="F62" s="111"/>
      <c r="G62" s="22"/>
      <c r="H62" s="21"/>
      <c r="I62" s="22"/>
      <c r="J62" s="21"/>
      <c r="K62" s="21"/>
      <c r="L62" s="21"/>
      <c r="M62" s="24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</row>
    <row r="63" spans="1:27" s="81" customFormat="1" ht="24" customHeight="1">
      <c r="A63" s="87" t="s">
        <v>157</v>
      </c>
      <c r="B63" s="203" t="s">
        <v>159</v>
      </c>
      <c r="C63" s="77" t="s">
        <v>164</v>
      </c>
      <c r="D63" s="77" t="s">
        <v>161</v>
      </c>
      <c r="E63" s="77" t="s">
        <v>173</v>
      </c>
      <c r="F63" s="208" t="s">
        <v>224</v>
      </c>
      <c r="G63" s="79">
        <v>509</v>
      </c>
      <c r="H63" s="78"/>
      <c r="I63" s="79"/>
      <c r="J63" s="78">
        <v>1558</v>
      </c>
      <c r="K63" s="78">
        <v>768</v>
      </c>
      <c r="L63" s="78"/>
      <c r="M63" s="80"/>
      <c r="N63" s="78" t="s">
        <v>163</v>
      </c>
      <c r="O63" s="79" t="s">
        <v>163</v>
      </c>
      <c r="P63" s="78">
        <v>1529</v>
      </c>
      <c r="Q63" s="79">
        <v>480</v>
      </c>
      <c r="R63" s="78" t="s">
        <v>163</v>
      </c>
      <c r="S63" s="79" t="s">
        <v>222</v>
      </c>
      <c r="T63" s="78">
        <v>1377</v>
      </c>
      <c r="U63" s="79">
        <v>533</v>
      </c>
      <c r="V63" s="78"/>
      <c r="W63" s="79"/>
      <c r="X63" s="78">
        <v>1162</v>
      </c>
      <c r="Y63" s="79">
        <v>509</v>
      </c>
      <c r="Z63" s="78"/>
      <c r="AA63" s="79"/>
    </row>
    <row r="64" spans="1:27" s="86" customFormat="1" ht="24">
      <c r="A64" s="88" t="s">
        <v>158</v>
      </c>
      <c r="B64" s="116" t="s">
        <v>159</v>
      </c>
      <c r="C64" s="93" t="s">
        <v>165</v>
      </c>
      <c r="D64" s="93" t="s">
        <v>169</v>
      </c>
      <c r="E64" s="128" t="s">
        <v>220</v>
      </c>
      <c r="F64" s="82">
        <v>760</v>
      </c>
      <c r="G64" s="83">
        <v>608</v>
      </c>
      <c r="H64" s="82"/>
      <c r="I64" s="83"/>
      <c r="J64" s="82">
        <v>781</v>
      </c>
      <c r="K64" s="82">
        <v>783</v>
      </c>
      <c r="L64" s="82"/>
      <c r="M64" s="84"/>
      <c r="N64" s="82">
        <v>78540</v>
      </c>
      <c r="O64" s="83">
        <v>60017</v>
      </c>
      <c r="P64" s="82">
        <v>760</v>
      </c>
      <c r="Q64" s="83">
        <v>530</v>
      </c>
      <c r="R64" s="82" t="s">
        <v>222</v>
      </c>
      <c r="S64" s="83" t="s">
        <v>222</v>
      </c>
      <c r="T64" s="82">
        <v>670</v>
      </c>
      <c r="U64" s="83">
        <v>607</v>
      </c>
      <c r="V64" s="82"/>
      <c r="W64" s="83"/>
      <c r="X64" s="82">
        <v>548</v>
      </c>
      <c r="Y64" s="83">
        <v>545</v>
      </c>
      <c r="Z64" s="85"/>
      <c r="AA64" s="83"/>
    </row>
    <row r="65" spans="1:27" s="101" customFormat="1" ht="31.5" customHeight="1">
      <c r="A65" s="87" t="s">
        <v>158</v>
      </c>
      <c r="B65" s="115" t="s">
        <v>159</v>
      </c>
      <c r="C65" s="96" t="s">
        <v>165</v>
      </c>
      <c r="D65" s="96" t="s">
        <v>169</v>
      </c>
      <c r="E65" s="129" t="s">
        <v>225</v>
      </c>
      <c r="F65" s="97">
        <v>770</v>
      </c>
      <c r="G65" s="98">
        <v>530</v>
      </c>
      <c r="H65" s="97"/>
      <c r="I65" s="98"/>
      <c r="J65" s="97">
        <v>781</v>
      </c>
      <c r="K65" s="97">
        <v>783</v>
      </c>
      <c r="L65" s="97"/>
      <c r="M65" s="99"/>
      <c r="N65" s="97">
        <v>78543</v>
      </c>
      <c r="O65" s="98">
        <v>59978</v>
      </c>
      <c r="P65" s="97">
        <v>770</v>
      </c>
      <c r="Q65" s="98">
        <v>485</v>
      </c>
      <c r="R65" s="97" t="s">
        <v>163</v>
      </c>
      <c r="S65" s="98" t="s">
        <v>163</v>
      </c>
      <c r="T65" s="97">
        <v>634</v>
      </c>
      <c r="U65" s="98">
        <v>606</v>
      </c>
      <c r="V65" s="97"/>
      <c r="W65" s="98"/>
      <c r="X65" s="97">
        <v>464</v>
      </c>
      <c r="Y65" s="98">
        <v>531</v>
      </c>
      <c r="Z65" s="97"/>
      <c r="AA65" s="98"/>
    </row>
    <row r="66" spans="1:27" s="7" customFormat="1" ht="24">
      <c r="A66" s="88" t="s">
        <v>158</v>
      </c>
      <c r="B66" s="116" t="s">
        <v>159</v>
      </c>
      <c r="C66" s="93" t="s">
        <v>221</v>
      </c>
      <c r="D66" s="93" t="s">
        <v>161</v>
      </c>
      <c r="E66" s="128" t="s">
        <v>220</v>
      </c>
      <c r="F66" s="69">
        <v>718</v>
      </c>
      <c r="G66" s="70">
        <v>516</v>
      </c>
      <c r="H66" s="69"/>
      <c r="I66" s="70"/>
      <c r="J66" s="69">
        <v>778</v>
      </c>
      <c r="K66" s="69">
        <v>780</v>
      </c>
      <c r="L66" s="69"/>
      <c r="M66" s="94"/>
      <c r="N66" s="69">
        <v>81171</v>
      </c>
      <c r="O66" s="70">
        <v>56689</v>
      </c>
      <c r="P66" s="69">
        <v>718</v>
      </c>
      <c r="Q66" s="70">
        <v>465</v>
      </c>
      <c r="R66" s="69" t="s">
        <v>190</v>
      </c>
      <c r="S66" s="70" t="s">
        <v>190</v>
      </c>
      <c r="T66" s="69">
        <v>545</v>
      </c>
      <c r="U66" s="70">
        <v>550</v>
      </c>
      <c r="V66" s="69"/>
      <c r="W66" s="70"/>
      <c r="X66" s="69">
        <v>520</v>
      </c>
      <c r="Y66" s="70">
        <v>539</v>
      </c>
      <c r="Z66" s="27"/>
      <c r="AA66" s="26"/>
    </row>
    <row r="67" spans="1:27" s="7" customFormat="1" ht="12.75">
      <c r="A67" s="88"/>
      <c r="B67" s="116"/>
      <c r="C67" s="93"/>
      <c r="D67" s="93"/>
      <c r="E67" s="128"/>
      <c r="F67" s="23"/>
      <c r="G67" s="26"/>
      <c r="H67" s="23"/>
      <c r="I67" s="26"/>
      <c r="J67" s="23"/>
      <c r="K67" s="23"/>
      <c r="L67" s="23"/>
      <c r="M67" s="28"/>
      <c r="N67" s="23"/>
      <c r="O67" s="26"/>
      <c r="P67" s="23"/>
      <c r="Q67" s="26"/>
      <c r="R67" s="23"/>
      <c r="S67" s="26"/>
      <c r="T67" s="23"/>
      <c r="U67" s="26"/>
      <c r="V67" s="23"/>
      <c r="W67" s="26"/>
      <c r="X67" s="23"/>
      <c r="Y67" s="26"/>
      <c r="Z67" s="27"/>
      <c r="AA67" s="26"/>
    </row>
    <row r="68" spans="1:27" s="13" customFormat="1" ht="12.75">
      <c r="A68" s="11" t="s">
        <v>71</v>
      </c>
      <c r="B68" s="140"/>
      <c r="C68" s="12"/>
      <c r="D68" s="12"/>
      <c r="E68" s="12"/>
      <c r="F68" s="18"/>
      <c r="G68" s="19"/>
      <c r="H68" s="18"/>
      <c r="I68" s="19"/>
      <c r="J68" s="18"/>
      <c r="K68" s="18"/>
      <c r="L68" s="18"/>
      <c r="M68" s="20"/>
      <c r="N68" s="18"/>
      <c r="O68" s="19"/>
      <c r="P68" s="18"/>
      <c r="Q68" s="19"/>
      <c r="R68" s="18"/>
      <c r="S68" s="19"/>
      <c r="T68" s="18"/>
      <c r="U68" s="19"/>
      <c r="V68" s="18"/>
      <c r="W68" s="19"/>
      <c r="X68" s="18"/>
      <c r="Y68" s="19"/>
      <c r="Z68" s="18"/>
      <c r="AA68" s="19"/>
    </row>
    <row r="69" spans="1:27" s="7" customFormat="1" ht="12.75">
      <c r="A69" s="5" t="s">
        <v>72</v>
      </c>
      <c r="B69" s="125" t="s">
        <v>78</v>
      </c>
      <c r="C69" s="6" t="s">
        <v>98</v>
      </c>
      <c r="D69" s="6" t="s">
        <v>35</v>
      </c>
      <c r="E69" s="6" t="s">
        <v>99</v>
      </c>
      <c r="F69" s="27">
        <v>465</v>
      </c>
      <c r="G69" s="26">
        <v>348</v>
      </c>
      <c r="H69" s="27">
        <v>1429</v>
      </c>
      <c r="I69" s="26">
        <v>433</v>
      </c>
      <c r="J69" s="27">
        <v>566</v>
      </c>
      <c r="K69" s="27">
        <v>569</v>
      </c>
      <c r="L69" s="27">
        <v>20622</v>
      </c>
      <c r="M69" s="28">
        <v>21541</v>
      </c>
      <c r="N69" s="27">
        <v>24151</v>
      </c>
      <c r="O69" s="26">
        <v>24055</v>
      </c>
      <c r="P69" s="27">
        <v>461</v>
      </c>
      <c r="Q69" s="26">
        <v>302</v>
      </c>
      <c r="R69" s="27">
        <v>566</v>
      </c>
      <c r="S69" s="26">
        <v>560</v>
      </c>
      <c r="T69" s="27">
        <v>353</v>
      </c>
      <c r="U69" s="26">
        <v>357</v>
      </c>
      <c r="V69" s="27">
        <v>922</v>
      </c>
      <c r="W69" s="26">
        <v>415</v>
      </c>
      <c r="X69" s="27">
        <v>261</v>
      </c>
      <c r="Y69" s="26">
        <v>347</v>
      </c>
      <c r="Z69" s="27">
        <v>925</v>
      </c>
      <c r="AA69" s="26">
        <v>415</v>
      </c>
    </row>
    <row r="70" spans="1:27" s="37" customFormat="1" ht="12.75">
      <c r="A70" s="32" t="s">
        <v>108</v>
      </c>
      <c r="B70" s="110" t="s">
        <v>78</v>
      </c>
      <c r="C70" s="33" t="s">
        <v>112</v>
      </c>
      <c r="D70" s="33" t="s">
        <v>35</v>
      </c>
      <c r="E70" s="33" t="s">
        <v>99</v>
      </c>
      <c r="F70" s="34">
        <v>466</v>
      </c>
      <c r="G70" s="35">
        <v>346</v>
      </c>
      <c r="H70" s="34" t="s">
        <v>92</v>
      </c>
      <c r="I70" s="35" t="s">
        <v>92</v>
      </c>
      <c r="J70" s="34">
        <v>577</v>
      </c>
      <c r="K70" s="34">
        <v>535</v>
      </c>
      <c r="L70" s="34" t="s">
        <v>92</v>
      </c>
      <c r="M70" s="36" t="s">
        <v>92</v>
      </c>
      <c r="N70" s="34">
        <v>25009</v>
      </c>
      <c r="O70" s="35">
        <v>25014</v>
      </c>
      <c r="P70" s="34">
        <v>473</v>
      </c>
      <c r="Q70" s="35">
        <v>306</v>
      </c>
      <c r="R70" s="34">
        <v>577</v>
      </c>
      <c r="S70" s="35">
        <v>532</v>
      </c>
      <c r="T70" s="34">
        <v>342</v>
      </c>
      <c r="U70" s="35">
        <v>372</v>
      </c>
      <c r="V70" s="34" t="s">
        <v>92</v>
      </c>
      <c r="W70" s="35" t="s">
        <v>92</v>
      </c>
      <c r="X70" s="34">
        <v>230</v>
      </c>
      <c r="Y70" s="35">
        <v>319</v>
      </c>
      <c r="Z70" s="34" t="s">
        <v>92</v>
      </c>
      <c r="AA70" s="35" t="s">
        <v>92</v>
      </c>
    </row>
    <row r="71" spans="1:27" s="7" customFormat="1" ht="12.75">
      <c r="A71" s="5" t="s">
        <v>110</v>
      </c>
      <c r="B71" s="125" t="s">
        <v>78</v>
      </c>
      <c r="C71" s="6" t="s">
        <v>131</v>
      </c>
      <c r="D71" s="6" t="s">
        <v>35</v>
      </c>
      <c r="E71" s="6" t="s">
        <v>99</v>
      </c>
      <c r="F71" s="27">
        <v>385</v>
      </c>
      <c r="G71" s="26">
        <v>309</v>
      </c>
      <c r="H71" s="27"/>
      <c r="I71" s="26"/>
      <c r="J71" s="27">
        <v>385</v>
      </c>
      <c r="K71" s="27">
        <v>367</v>
      </c>
      <c r="L71" s="27"/>
      <c r="M71" s="28"/>
      <c r="N71" s="27">
        <v>46272</v>
      </c>
      <c r="O71" s="26">
        <v>38247</v>
      </c>
      <c r="P71" s="27">
        <v>385</v>
      </c>
      <c r="Q71" s="26">
        <v>291</v>
      </c>
      <c r="R71" s="27">
        <v>285</v>
      </c>
      <c r="S71" s="26">
        <v>367</v>
      </c>
      <c r="T71" s="27">
        <v>306</v>
      </c>
      <c r="U71" s="26">
        <v>307</v>
      </c>
      <c r="V71" s="27"/>
      <c r="W71" s="26"/>
      <c r="X71" s="27">
        <v>253</v>
      </c>
      <c r="Y71" s="26">
        <v>265</v>
      </c>
      <c r="Z71" s="27"/>
      <c r="AA71" s="26"/>
    </row>
    <row r="72" spans="1:27" s="37" customFormat="1" ht="12.75">
      <c r="A72" s="32" t="s">
        <v>111</v>
      </c>
      <c r="B72" s="110" t="s">
        <v>78</v>
      </c>
      <c r="C72" s="33" t="s">
        <v>130</v>
      </c>
      <c r="D72" s="33" t="s">
        <v>35</v>
      </c>
      <c r="E72" s="33" t="s">
        <v>99</v>
      </c>
      <c r="F72" s="34">
        <v>771</v>
      </c>
      <c r="G72" s="35">
        <v>300</v>
      </c>
      <c r="H72" s="34"/>
      <c r="I72" s="35"/>
      <c r="J72" s="34">
        <v>771</v>
      </c>
      <c r="K72" s="34">
        <v>345</v>
      </c>
      <c r="L72" s="34"/>
      <c r="M72" s="36"/>
      <c r="N72" s="34">
        <v>92378</v>
      </c>
      <c r="O72" s="35">
        <v>35487</v>
      </c>
      <c r="P72" s="34">
        <v>771</v>
      </c>
      <c r="Q72" s="35">
        <v>198</v>
      </c>
      <c r="R72" s="34">
        <v>771</v>
      </c>
      <c r="S72" s="35">
        <v>368</v>
      </c>
      <c r="T72" s="34">
        <v>598</v>
      </c>
      <c r="U72" s="35">
        <v>321</v>
      </c>
      <c r="V72" s="34"/>
      <c r="W72" s="35"/>
      <c r="X72" s="34">
        <v>387</v>
      </c>
      <c r="Y72" s="35">
        <v>297</v>
      </c>
      <c r="Z72" s="34"/>
      <c r="AA72" s="35"/>
    </row>
    <row r="73" spans="1:27" s="95" customFormat="1" ht="12.75">
      <c r="A73" s="88" t="s">
        <v>179</v>
      </c>
      <c r="B73" s="116" t="s">
        <v>159</v>
      </c>
      <c r="C73" s="93" t="s">
        <v>166</v>
      </c>
      <c r="D73" s="93" t="s">
        <v>161</v>
      </c>
      <c r="E73" s="93" t="s">
        <v>174</v>
      </c>
      <c r="F73" s="69">
        <v>770</v>
      </c>
      <c r="G73" s="70">
        <v>478</v>
      </c>
      <c r="H73" s="69"/>
      <c r="I73" s="70"/>
      <c r="J73" s="69">
        <v>781</v>
      </c>
      <c r="K73" s="69">
        <v>783</v>
      </c>
      <c r="L73" s="69"/>
      <c r="M73" s="94"/>
      <c r="N73" s="69">
        <v>78510</v>
      </c>
      <c r="O73" s="70">
        <v>55972</v>
      </c>
      <c r="P73" s="69">
        <v>770</v>
      </c>
      <c r="Q73" s="70">
        <v>420</v>
      </c>
      <c r="R73" s="69" t="s">
        <v>163</v>
      </c>
      <c r="S73" s="70" t="s">
        <v>163</v>
      </c>
      <c r="T73" s="69">
        <v>635</v>
      </c>
      <c r="U73" s="70">
        <v>528</v>
      </c>
      <c r="V73" s="69"/>
      <c r="W73" s="70"/>
      <c r="X73" s="69">
        <v>484</v>
      </c>
      <c r="Y73" s="70">
        <v>496</v>
      </c>
      <c r="Z73" s="69"/>
      <c r="AA73" s="70"/>
    </row>
    <row r="74" spans="1:27" s="101" customFormat="1" ht="12.75">
      <c r="A74" s="87" t="s">
        <v>179</v>
      </c>
      <c r="B74" s="115" t="s">
        <v>159</v>
      </c>
      <c r="C74" s="96" t="s">
        <v>180</v>
      </c>
      <c r="D74" s="96" t="s">
        <v>161</v>
      </c>
      <c r="E74" s="96" t="s">
        <v>178</v>
      </c>
      <c r="F74" s="97">
        <v>548</v>
      </c>
      <c r="G74" s="98">
        <v>457</v>
      </c>
      <c r="H74" s="97"/>
      <c r="I74" s="98"/>
      <c r="J74" s="97">
        <v>779</v>
      </c>
      <c r="K74" s="97">
        <v>780</v>
      </c>
      <c r="L74" s="97"/>
      <c r="M74" s="99"/>
      <c r="N74" s="97">
        <v>55455</v>
      </c>
      <c r="O74" s="98">
        <v>40146</v>
      </c>
      <c r="P74" s="97">
        <v>548</v>
      </c>
      <c r="Q74" s="98">
        <v>391</v>
      </c>
      <c r="R74" s="97" t="s">
        <v>163</v>
      </c>
      <c r="S74" s="98" t="s">
        <v>163</v>
      </c>
      <c r="T74" s="97">
        <v>425</v>
      </c>
      <c r="U74" s="98">
        <v>482</v>
      </c>
      <c r="V74" s="97"/>
      <c r="W74" s="98"/>
      <c r="X74" s="97">
        <v>405</v>
      </c>
      <c r="Y74" s="98">
        <v>474</v>
      </c>
      <c r="Z74" s="97"/>
      <c r="AA74" s="98"/>
    </row>
    <row r="75" spans="1:27" s="95" customFormat="1" ht="12.75">
      <c r="A75" s="88" t="s">
        <v>176</v>
      </c>
      <c r="B75" s="116" t="s">
        <v>159</v>
      </c>
      <c r="C75" s="93" t="s">
        <v>177</v>
      </c>
      <c r="D75" s="93" t="s">
        <v>169</v>
      </c>
      <c r="E75" s="93" t="s">
        <v>174</v>
      </c>
      <c r="F75" s="69">
        <v>1369</v>
      </c>
      <c r="G75" s="70">
        <v>479</v>
      </c>
      <c r="H75" s="69"/>
      <c r="I75" s="70"/>
      <c r="J75" s="69">
        <v>1558</v>
      </c>
      <c r="K75" s="69">
        <v>769</v>
      </c>
      <c r="L75" s="69"/>
      <c r="M75" s="94"/>
      <c r="N75" s="69" t="s">
        <v>222</v>
      </c>
      <c r="O75" s="70" t="s">
        <v>222</v>
      </c>
      <c r="P75" s="69">
        <v>1369</v>
      </c>
      <c r="Q75" s="70">
        <v>539</v>
      </c>
      <c r="R75" s="69">
        <v>1558</v>
      </c>
      <c r="S75" s="70">
        <v>1252</v>
      </c>
      <c r="T75" s="69">
        <v>1180</v>
      </c>
      <c r="U75" s="70">
        <v>502</v>
      </c>
      <c r="V75" s="69"/>
      <c r="W75" s="70"/>
      <c r="X75" s="69">
        <v>940</v>
      </c>
      <c r="Y75" s="70">
        <v>423</v>
      </c>
      <c r="Z75" s="69"/>
      <c r="AA75" s="70"/>
    </row>
    <row r="76" spans="6:27" ht="12.75">
      <c r="F76" s="21"/>
      <c r="G76" s="22"/>
      <c r="H76" s="21"/>
      <c r="I76" s="22"/>
      <c r="J76" s="21"/>
      <c r="K76" s="21"/>
      <c r="L76" s="21"/>
      <c r="M76" s="24"/>
      <c r="N76" s="21"/>
      <c r="O76" s="22"/>
      <c r="P76" s="21"/>
      <c r="Q76" s="22"/>
      <c r="R76" s="21"/>
      <c r="S76" s="22"/>
      <c r="T76" s="21"/>
      <c r="U76" s="22"/>
      <c r="V76" s="21"/>
      <c r="W76" s="22"/>
      <c r="X76" s="21"/>
      <c r="Y76" s="22"/>
      <c r="Z76" s="21"/>
      <c r="AA76" s="22"/>
    </row>
    <row r="77" spans="1:27" ht="12.75">
      <c r="A77" s="11" t="s">
        <v>135</v>
      </c>
      <c r="B77" s="204"/>
      <c r="C77" s="12"/>
      <c r="D77" s="12"/>
      <c r="E77" s="12"/>
      <c r="F77" s="18"/>
      <c r="G77" s="19"/>
      <c r="H77" s="18"/>
      <c r="I77" s="19"/>
      <c r="J77" s="18"/>
      <c r="K77" s="18"/>
      <c r="L77" s="18"/>
      <c r="M77" s="20"/>
      <c r="N77" s="18"/>
      <c r="O77" s="19"/>
      <c r="P77" s="18"/>
      <c r="Q77" s="19"/>
      <c r="R77" s="18"/>
      <c r="S77" s="19"/>
      <c r="T77" s="18"/>
      <c r="U77" s="19"/>
      <c r="V77" s="18"/>
      <c r="W77" s="19"/>
      <c r="X77" s="18"/>
      <c r="Y77" s="19"/>
      <c r="Z77" s="21"/>
      <c r="AA77" s="22"/>
    </row>
    <row r="78" spans="1:27" s="7" customFormat="1" ht="12.75">
      <c r="A78" s="5" t="s">
        <v>136</v>
      </c>
      <c r="B78" s="125" t="s">
        <v>78</v>
      </c>
      <c r="C78" s="6" t="s">
        <v>137</v>
      </c>
      <c r="D78" s="6" t="s">
        <v>35</v>
      </c>
      <c r="E78" s="6" t="s">
        <v>44</v>
      </c>
      <c r="F78" s="27">
        <v>117</v>
      </c>
      <c r="G78" s="26">
        <v>97</v>
      </c>
      <c r="H78" s="27"/>
      <c r="I78" s="26"/>
      <c r="J78" s="27">
        <v>147</v>
      </c>
      <c r="K78" s="27">
        <v>140</v>
      </c>
      <c r="L78" s="27"/>
      <c r="M78" s="28"/>
      <c r="N78" s="27">
        <v>25000</v>
      </c>
      <c r="O78" s="26">
        <v>22989</v>
      </c>
      <c r="P78" s="27">
        <v>117</v>
      </c>
      <c r="Q78" s="26">
        <v>92</v>
      </c>
      <c r="R78" s="27">
        <v>147</v>
      </c>
      <c r="S78" s="26">
        <v>98</v>
      </c>
      <c r="T78" s="27">
        <v>107</v>
      </c>
      <c r="U78" s="26">
        <v>99</v>
      </c>
      <c r="V78" s="27"/>
      <c r="W78" s="26"/>
      <c r="X78" s="27">
        <v>103</v>
      </c>
      <c r="Y78" s="26">
        <v>100</v>
      </c>
      <c r="Z78" s="27"/>
      <c r="AA78" s="26"/>
    </row>
    <row r="79" spans="1:27" s="37" customFormat="1" ht="12.75">
      <c r="A79" s="32" t="s">
        <v>143</v>
      </c>
      <c r="B79" s="110" t="s">
        <v>138</v>
      </c>
      <c r="C79" s="33" t="s">
        <v>144</v>
      </c>
      <c r="D79" s="33" t="s">
        <v>35</v>
      </c>
      <c r="E79" s="33" t="s">
        <v>36</v>
      </c>
      <c r="F79" s="34">
        <v>378</v>
      </c>
      <c r="G79" s="35">
        <v>173</v>
      </c>
      <c r="H79" s="34"/>
      <c r="I79" s="35"/>
      <c r="J79" s="34">
        <v>434</v>
      </c>
      <c r="K79" s="34">
        <v>365</v>
      </c>
      <c r="L79" s="34"/>
      <c r="M79" s="36"/>
      <c r="N79" s="34">
        <v>43330</v>
      </c>
      <c r="O79" s="35">
        <v>29942</v>
      </c>
      <c r="P79" s="34" t="s">
        <v>92</v>
      </c>
      <c r="Q79" s="35">
        <v>163</v>
      </c>
      <c r="R79" s="34" t="s">
        <v>92</v>
      </c>
      <c r="S79" s="35" t="s">
        <v>92</v>
      </c>
      <c r="T79" s="34">
        <v>349</v>
      </c>
      <c r="U79" s="35">
        <v>177</v>
      </c>
      <c r="V79" s="34"/>
      <c r="W79" s="35"/>
      <c r="X79" s="34">
        <v>327</v>
      </c>
      <c r="Y79" s="35">
        <v>159</v>
      </c>
      <c r="Z79" s="34"/>
      <c r="AA79" s="35"/>
    </row>
    <row r="80" spans="6:27" ht="12.75">
      <c r="F80" s="21"/>
      <c r="G80" s="22"/>
      <c r="H80" s="21"/>
      <c r="I80" s="22"/>
      <c r="J80" s="21"/>
      <c r="K80" s="21"/>
      <c r="L80" s="21"/>
      <c r="M80" s="24"/>
      <c r="N80" s="21"/>
      <c r="O80" s="22"/>
      <c r="P80" s="21"/>
      <c r="Q80" s="22"/>
      <c r="R80" s="21"/>
      <c r="S80" s="22"/>
      <c r="T80" s="21"/>
      <c r="U80" s="22"/>
      <c r="V80" s="21"/>
      <c r="W80" s="22"/>
      <c r="X80" s="21"/>
      <c r="Y80" s="22"/>
      <c r="Z80" s="21"/>
      <c r="AA80" s="22"/>
    </row>
    <row r="81" spans="1:27" s="13" customFormat="1" ht="12.75">
      <c r="A81" s="11" t="s">
        <v>57</v>
      </c>
      <c r="B81" s="140"/>
      <c r="C81" s="12"/>
      <c r="D81" s="12"/>
      <c r="E81" s="12"/>
      <c r="F81" s="18"/>
      <c r="G81" s="19"/>
      <c r="H81" s="18"/>
      <c r="I81" s="19"/>
      <c r="J81" s="18"/>
      <c r="K81" s="18"/>
      <c r="L81" s="18"/>
      <c r="M81" s="20"/>
      <c r="N81" s="18"/>
      <c r="O81" s="19"/>
      <c r="P81" s="18"/>
      <c r="Q81" s="19"/>
      <c r="R81" s="18"/>
      <c r="S81" s="19"/>
      <c r="T81" s="18"/>
      <c r="U81" s="19"/>
      <c r="V81" s="18"/>
      <c r="W81" s="19"/>
      <c r="X81" s="18"/>
      <c r="Y81" s="19"/>
      <c r="Z81" s="18"/>
      <c r="AA81" s="19"/>
    </row>
    <row r="82" spans="1:27" ht="12.75">
      <c r="A82" s="2" t="s">
        <v>12</v>
      </c>
      <c r="B82" s="139" t="s">
        <v>77</v>
      </c>
      <c r="C82" s="3" t="s">
        <v>38</v>
      </c>
      <c r="D82" s="3" t="s">
        <v>23</v>
      </c>
      <c r="E82" s="3" t="s">
        <v>44</v>
      </c>
      <c r="F82" s="21">
        <v>263</v>
      </c>
      <c r="G82" s="22">
        <v>139</v>
      </c>
      <c r="H82" s="21">
        <v>2478</v>
      </c>
      <c r="I82" s="22">
        <v>733</v>
      </c>
      <c r="J82" s="21">
        <v>292</v>
      </c>
      <c r="K82" s="21">
        <v>288</v>
      </c>
      <c r="L82" s="21">
        <v>20290</v>
      </c>
      <c r="M82" s="24">
        <v>20050</v>
      </c>
      <c r="N82" s="23">
        <v>26510</v>
      </c>
      <c r="O82" s="22">
        <v>26100</v>
      </c>
      <c r="P82" s="21">
        <v>267</v>
      </c>
      <c r="Q82" s="22">
        <v>138</v>
      </c>
      <c r="R82" s="21">
        <v>292</v>
      </c>
      <c r="S82" s="22">
        <v>286</v>
      </c>
      <c r="T82" s="21">
        <v>182</v>
      </c>
      <c r="U82" s="22">
        <v>174</v>
      </c>
      <c r="V82" s="21">
        <v>1491</v>
      </c>
      <c r="W82" s="22">
        <v>857</v>
      </c>
      <c r="X82" s="21">
        <v>237</v>
      </c>
      <c r="Y82" s="22">
        <v>137</v>
      </c>
      <c r="Z82" s="21">
        <v>1588</v>
      </c>
      <c r="AA82" s="22">
        <v>772</v>
      </c>
    </row>
    <row r="83" spans="1:27" s="37" customFormat="1" ht="12.75">
      <c r="A83" s="32" t="s">
        <v>89</v>
      </c>
      <c r="B83" s="110" t="s">
        <v>77</v>
      </c>
      <c r="C83" s="33" t="s">
        <v>38</v>
      </c>
      <c r="D83" s="33" t="s">
        <v>23</v>
      </c>
      <c r="E83" s="33" t="s">
        <v>36</v>
      </c>
      <c r="F83" s="34">
        <v>267</v>
      </c>
      <c r="G83" s="35">
        <v>171</v>
      </c>
      <c r="H83" s="34">
        <v>3008</v>
      </c>
      <c r="I83" s="35">
        <v>753</v>
      </c>
      <c r="J83" s="34">
        <v>293</v>
      </c>
      <c r="K83" s="34">
        <v>287</v>
      </c>
      <c r="L83" s="34">
        <v>20241</v>
      </c>
      <c r="M83" s="36">
        <v>19996</v>
      </c>
      <c r="N83" s="38">
        <v>26684</v>
      </c>
      <c r="O83" s="35">
        <v>26298</v>
      </c>
      <c r="P83" s="34">
        <v>267</v>
      </c>
      <c r="Q83" s="35">
        <v>140</v>
      </c>
      <c r="R83" s="34">
        <v>293</v>
      </c>
      <c r="S83" s="35">
        <v>214</v>
      </c>
      <c r="T83" s="34">
        <v>184</v>
      </c>
      <c r="U83" s="35">
        <v>183</v>
      </c>
      <c r="V83" s="34">
        <v>1880</v>
      </c>
      <c r="W83" s="35">
        <v>843</v>
      </c>
      <c r="X83" s="34">
        <v>245</v>
      </c>
      <c r="Y83" s="35">
        <v>153</v>
      </c>
      <c r="Z83" s="34">
        <v>1963</v>
      </c>
      <c r="AA83" s="35">
        <v>775</v>
      </c>
    </row>
    <row r="84" spans="1:27" ht="12.75">
      <c r="A84" s="2" t="s">
        <v>84</v>
      </c>
      <c r="B84" s="139" t="s">
        <v>77</v>
      </c>
      <c r="C84" s="238" t="s">
        <v>94</v>
      </c>
      <c r="D84" s="239"/>
      <c r="E84" s="239"/>
      <c r="F84" s="239"/>
      <c r="G84" s="240"/>
      <c r="H84" s="239"/>
      <c r="I84" s="239"/>
      <c r="J84" s="239"/>
      <c r="K84" s="21"/>
      <c r="L84" s="21"/>
      <c r="M84" s="24"/>
      <c r="N84" s="21"/>
      <c r="O84" s="22"/>
      <c r="P84" s="21"/>
      <c r="Q84" s="22"/>
      <c r="R84" s="21"/>
      <c r="S84" s="22"/>
      <c r="T84" s="21"/>
      <c r="U84" s="22"/>
      <c r="V84" s="21"/>
      <c r="W84" s="22"/>
      <c r="X84" s="21"/>
      <c r="Y84" s="22"/>
      <c r="Z84" s="21"/>
      <c r="AA84" s="22"/>
    </row>
    <row r="85" spans="1:27" s="37" customFormat="1" ht="12.75">
      <c r="A85" s="32" t="s">
        <v>67</v>
      </c>
      <c r="B85" s="110" t="s">
        <v>77</v>
      </c>
      <c r="C85" s="229" t="s">
        <v>227</v>
      </c>
      <c r="D85" s="230"/>
      <c r="E85" s="230"/>
      <c r="F85" s="230"/>
      <c r="G85" s="230"/>
      <c r="H85" s="230"/>
      <c r="I85" s="230"/>
      <c r="J85" s="230"/>
      <c r="K85" s="34"/>
      <c r="L85" s="34"/>
      <c r="M85" s="36"/>
      <c r="N85" s="34"/>
      <c r="O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4"/>
      <c r="AA85" s="35"/>
    </row>
    <row r="86" spans="1:27" ht="12.75">
      <c r="A86" s="2" t="s">
        <v>90</v>
      </c>
      <c r="B86" s="139" t="s">
        <v>77</v>
      </c>
      <c r="C86" s="238" t="s">
        <v>216</v>
      </c>
      <c r="D86" s="239"/>
      <c r="E86" s="239"/>
      <c r="F86" s="239"/>
      <c r="G86" s="239"/>
      <c r="H86" s="239"/>
      <c r="I86" s="239"/>
      <c r="J86" s="239"/>
      <c r="K86" s="21"/>
      <c r="L86" s="21"/>
      <c r="M86" s="24"/>
      <c r="N86" s="21"/>
      <c r="O86" s="22"/>
      <c r="P86" s="21"/>
      <c r="Q86" s="22"/>
      <c r="R86" s="21"/>
      <c r="S86" s="22"/>
      <c r="T86" s="21"/>
      <c r="U86" s="22"/>
      <c r="V86" s="21"/>
      <c r="W86" s="22"/>
      <c r="X86" s="21"/>
      <c r="Y86" s="22"/>
      <c r="Z86" s="21"/>
      <c r="AA86" s="22"/>
    </row>
    <row r="87" spans="1:27" s="37" customFormat="1" ht="12.75">
      <c r="A87" s="32" t="s">
        <v>85</v>
      </c>
      <c r="B87" s="110" t="s">
        <v>77</v>
      </c>
      <c r="C87" s="229" t="s">
        <v>94</v>
      </c>
      <c r="D87" s="239"/>
      <c r="E87" s="239"/>
      <c r="F87" s="239"/>
      <c r="G87" s="239"/>
      <c r="H87" s="239"/>
      <c r="I87" s="239"/>
      <c r="J87" s="239"/>
      <c r="K87" s="34"/>
      <c r="L87" s="34"/>
      <c r="M87" s="36"/>
      <c r="N87" s="34"/>
      <c r="O87" s="35"/>
      <c r="P87" s="34"/>
      <c r="Q87" s="35"/>
      <c r="R87" s="34"/>
      <c r="S87" s="35"/>
      <c r="T87" s="34"/>
      <c r="U87" s="35"/>
      <c r="V87" s="34"/>
      <c r="W87" s="35"/>
      <c r="X87" s="34"/>
      <c r="Y87" s="35"/>
      <c r="Z87" s="34"/>
      <c r="AA87" s="35"/>
    </row>
    <row r="88" spans="1:27" s="7" customFormat="1" ht="12.75">
      <c r="A88" s="5"/>
      <c r="B88" s="125"/>
      <c r="C88" s="6"/>
      <c r="D88" s="6"/>
      <c r="E88" s="6"/>
      <c r="F88" s="27"/>
      <c r="G88" s="26"/>
      <c r="H88" s="27"/>
      <c r="I88" s="26"/>
      <c r="J88" s="27"/>
      <c r="K88" s="27"/>
      <c r="L88" s="27"/>
      <c r="M88" s="28"/>
      <c r="N88" s="27"/>
      <c r="O88" s="26"/>
      <c r="P88" s="27"/>
      <c r="Q88" s="26"/>
      <c r="R88" s="27"/>
      <c r="S88" s="26"/>
      <c r="T88" s="27"/>
      <c r="U88" s="26"/>
      <c r="V88" s="27"/>
      <c r="W88" s="26"/>
      <c r="X88" s="27"/>
      <c r="Y88" s="26"/>
      <c r="Z88" s="27"/>
      <c r="AA88" s="26"/>
    </row>
    <row r="89" spans="1:27" s="7" customFormat="1" ht="12.75">
      <c r="A89" s="5" t="s">
        <v>68</v>
      </c>
      <c r="B89" s="125" t="s">
        <v>78</v>
      </c>
      <c r="C89" s="6" t="s">
        <v>96</v>
      </c>
      <c r="D89" s="6" t="s">
        <v>23</v>
      </c>
      <c r="E89" s="6" t="s">
        <v>44</v>
      </c>
      <c r="F89" s="27">
        <v>493</v>
      </c>
      <c r="G89" s="26">
        <v>297</v>
      </c>
      <c r="H89" s="27" t="s">
        <v>92</v>
      </c>
      <c r="I89" s="26" t="s">
        <v>92</v>
      </c>
      <c r="J89" s="27">
        <v>551</v>
      </c>
      <c r="K89" s="27">
        <v>551</v>
      </c>
      <c r="L89" s="27" t="s">
        <v>92</v>
      </c>
      <c r="M89" s="28" t="s">
        <v>92</v>
      </c>
      <c r="N89" s="27">
        <v>23056</v>
      </c>
      <c r="O89" s="26">
        <v>22994</v>
      </c>
      <c r="P89" s="27">
        <v>493</v>
      </c>
      <c r="Q89" s="26">
        <v>174</v>
      </c>
      <c r="R89" s="27">
        <v>551</v>
      </c>
      <c r="S89" s="26">
        <v>301</v>
      </c>
      <c r="T89" s="27">
        <v>351</v>
      </c>
      <c r="U89" s="26">
        <v>338</v>
      </c>
      <c r="V89" s="27" t="s">
        <v>92</v>
      </c>
      <c r="W89" s="26" t="s">
        <v>92</v>
      </c>
      <c r="X89" s="27">
        <v>303</v>
      </c>
      <c r="Y89" s="26">
        <v>294</v>
      </c>
      <c r="Z89" s="27" t="s">
        <v>92</v>
      </c>
      <c r="AA89" s="26" t="s">
        <v>92</v>
      </c>
    </row>
    <row r="90" spans="1:27" s="37" customFormat="1" ht="12.75">
      <c r="A90" s="32" t="s">
        <v>69</v>
      </c>
      <c r="B90" s="110" t="s">
        <v>78</v>
      </c>
      <c r="C90" s="33" t="s">
        <v>97</v>
      </c>
      <c r="D90" s="33" t="s">
        <v>23</v>
      </c>
      <c r="E90" s="33" t="s">
        <v>36</v>
      </c>
      <c r="F90" s="34">
        <v>494</v>
      </c>
      <c r="G90" s="35">
        <v>320</v>
      </c>
      <c r="H90" s="34" t="s">
        <v>92</v>
      </c>
      <c r="I90" s="35" t="s">
        <v>92</v>
      </c>
      <c r="J90" s="34">
        <v>551</v>
      </c>
      <c r="K90" s="34">
        <v>551</v>
      </c>
      <c r="L90" s="34" t="s">
        <v>92</v>
      </c>
      <c r="M90" s="36" t="s">
        <v>92</v>
      </c>
      <c r="N90" s="34">
        <v>23048</v>
      </c>
      <c r="O90" s="35">
        <v>19704</v>
      </c>
      <c r="P90" s="34">
        <v>484</v>
      </c>
      <c r="Q90" s="35">
        <v>217</v>
      </c>
      <c r="R90" s="34">
        <v>551</v>
      </c>
      <c r="S90" s="35">
        <v>314</v>
      </c>
      <c r="T90" s="34">
        <v>352</v>
      </c>
      <c r="U90" s="35">
        <v>349</v>
      </c>
      <c r="V90" s="34" t="s">
        <v>92</v>
      </c>
      <c r="W90" s="35" t="s">
        <v>92</v>
      </c>
      <c r="X90" s="34">
        <v>277</v>
      </c>
      <c r="Y90" s="35">
        <v>314</v>
      </c>
      <c r="Z90" s="34" t="s">
        <v>92</v>
      </c>
      <c r="AA90" s="35" t="s">
        <v>92</v>
      </c>
    </row>
    <row r="91" spans="6:27" ht="12.75">
      <c r="F91" s="21"/>
      <c r="G91" s="22"/>
      <c r="H91" s="21"/>
      <c r="I91" s="22"/>
      <c r="J91" s="21"/>
      <c r="K91" s="21"/>
      <c r="L91" s="21"/>
      <c r="M91" s="24"/>
      <c r="N91" s="21"/>
      <c r="O91" s="22"/>
      <c r="P91" s="21"/>
      <c r="Q91" s="22"/>
      <c r="R91" s="21"/>
      <c r="S91" s="22"/>
      <c r="T91" s="21"/>
      <c r="U91" s="22"/>
      <c r="V91" s="21"/>
      <c r="W91" s="22"/>
      <c r="X91" s="21"/>
      <c r="Y91" s="22"/>
      <c r="Z91" s="21"/>
      <c r="AA91" s="22"/>
    </row>
    <row r="92" spans="1:27" s="13" customFormat="1" ht="12.75">
      <c r="A92" s="11" t="s">
        <v>58</v>
      </c>
      <c r="B92" s="140"/>
      <c r="C92" s="12"/>
      <c r="D92" s="12"/>
      <c r="E92" s="12"/>
      <c r="F92" s="18"/>
      <c r="G92" s="19"/>
      <c r="H92" s="18"/>
      <c r="I92" s="19"/>
      <c r="J92" s="18"/>
      <c r="K92" s="18"/>
      <c r="L92" s="18"/>
      <c r="M92" s="20"/>
      <c r="N92" s="18"/>
      <c r="O92" s="19"/>
      <c r="P92" s="18"/>
      <c r="Q92" s="19"/>
      <c r="R92" s="18"/>
      <c r="S92" s="19"/>
      <c r="T92" s="18"/>
      <c r="U92" s="19"/>
      <c r="V92" s="18"/>
      <c r="W92" s="19"/>
      <c r="X92" s="18"/>
      <c r="Y92" s="19"/>
      <c r="Z92" s="18"/>
      <c r="AA92" s="19"/>
    </row>
    <row r="93" spans="1:27" ht="22.5">
      <c r="A93" s="2" t="s">
        <v>13</v>
      </c>
      <c r="B93" s="205" t="s">
        <v>240</v>
      </c>
      <c r="C93" s="3" t="s">
        <v>38</v>
      </c>
      <c r="D93" s="3" t="s">
        <v>35</v>
      </c>
      <c r="E93" s="3" t="s">
        <v>44</v>
      </c>
      <c r="F93" s="21">
        <v>372</v>
      </c>
      <c r="G93" s="22">
        <v>207</v>
      </c>
      <c r="H93" s="21">
        <v>2840</v>
      </c>
      <c r="I93" s="22">
        <v>653</v>
      </c>
      <c r="J93" s="21">
        <v>386</v>
      </c>
      <c r="K93" s="21">
        <v>386</v>
      </c>
      <c r="L93" s="21">
        <v>47134</v>
      </c>
      <c r="M93" s="24">
        <v>42029</v>
      </c>
      <c r="N93" s="23">
        <v>46596</v>
      </c>
      <c r="O93" s="22">
        <v>39934</v>
      </c>
      <c r="P93" s="21">
        <v>372</v>
      </c>
      <c r="Q93" s="22">
        <v>175</v>
      </c>
      <c r="R93" s="21">
        <v>386</v>
      </c>
      <c r="S93" s="22">
        <v>386</v>
      </c>
      <c r="T93" s="21">
        <v>240</v>
      </c>
      <c r="U93" s="22">
        <v>239</v>
      </c>
      <c r="V93" s="21">
        <v>1868</v>
      </c>
      <c r="W93" s="22">
        <v>850</v>
      </c>
      <c r="X93" s="21">
        <v>232</v>
      </c>
      <c r="Y93" s="22">
        <v>233</v>
      </c>
      <c r="Z93" s="21">
        <v>2345</v>
      </c>
      <c r="AA93" s="22">
        <v>717</v>
      </c>
    </row>
    <row r="94" spans="1:27" s="37" customFormat="1" ht="22.5">
      <c r="A94" s="32" t="s">
        <v>86</v>
      </c>
      <c r="B94" s="143" t="s">
        <v>240</v>
      </c>
      <c r="C94" s="33" t="s">
        <v>38</v>
      </c>
      <c r="D94" s="33" t="s">
        <v>35</v>
      </c>
      <c r="E94" s="33" t="s">
        <v>36</v>
      </c>
      <c r="F94" s="34">
        <v>370</v>
      </c>
      <c r="G94" s="35">
        <v>215</v>
      </c>
      <c r="H94" s="34">
        <v>2270</v>
      </c>
      <c r="I94" s="35">
        <v>621</v>
      </c>
      <c r="J94" s="38">
        <v>386</v>
      </c>
      <c r="K94" s="38">
        <v>386</v>
      </c>
      <c r="L94" s="38">
        <v>45659</v>
      </c>
      <c r="M94" s="36">
        <v>40845</v>
      </c>
      <c r="N94" s="38">
        <v>47136</v>
      </c>
      <c r="O94" s="35">
        <v>40323</v>
      </c>
      <c r="P94" s="38">
        <v>370</v>
      </c>
      <c r="Q94" s="35">
        <v>167</v>
      </c>
      <c r="R94" s="38">
        <v>386</v>
      </c>
      <c r="S94" s="35">
        <v>386</v>
      </c>
      <c r="T94" s="38">
        <v>239</v>
      </c>
      <c r="U94" s="35">
        <v>238</v>
      </c>
      <c r="V94" s="38">
        <v>1518</v>
      </c>
      <c r="W94" s="35">
        <v>510</v>
      </c>
      <c r="X94" s="34" t="s">
        <v>92</v>
      </c>
      <c r="Y94" s="35" t="s">
        <v>92</v>
      </c>
      <c r="Z94" s="34" t="s">
        <v>92</v>
      </c>
      <c r="AA94" s="35" t="s">
        <v>92</v>
      </c>
    </row>
    <row r="95" spans="1:27" ht="22.5">
      <c r="A95" s="2" t="s">
        <v>87</v>
      </c>
      <c r="B95" s="205" t="s">
        <v>240</v>
      </c>
      <c r="C95" s="3" t="s">
        <v>95</v>
      </c>
      <c r="D95" s="3" t="s">
        <v>35</v>
      </c>
      <c r="E95" s="3" t="s">
        <v>36</v>
      </c>
      <c r="F95" s="21">
        <v>383</v>
      </c>
      <c r="G95" s="22">
        <v>153</v>
      </c>
      <c r="H95" s="21" t="s">
        <v>92</v>
      </c>
      <c r="I95" s="22" t="s">
        <v>92</v>
      </c>
      <c r="J95" s="21">
        <v>386</v>
      </c>
      <c r="K95" s="21">
        <v>363</v>
      </c>
      <c r="L95" s="21" t="s">
        <v>92</v>
      </c>
      <c r="M95" s="24" t="s">
        <v>92</v>
      </c>
      <c r="N95" s="21" t="s">
        <v>92</v>
      </c>
      <c r="O95" s="22" t="s">
        <v>92</v>
      </c>
      <c r="P95" s="21" t="s">
        <v>92</v>
      </c>
      <c r="Q95" s="22" t="s">
        <v>92</v>
      </c>
      <c r="R95" s="21" t="s">
        <v>92</v>
      </c>
      <c r="S95" s="22" t="s">
        <v>92</v>
      </c>
      <c r="T95" s="21">
        <v>331</v>
      </c>
      <c r="U95" s="22">
        <v>162</v>
      </c>
      <c r="V95" s="21" t="s">
        <v>92</v>
      </c>
      <c r="W95" s="22" t="s">
        <v>92</v>
      </c>
      <c r="X95" s="21" t="s">
        <v>92</v>
      </c>
      <c r="Y95" s="22" t="s">
        <v>92</v>
      </c>
      <c r="Z95" s="21" t="s">
        <v>92</v>
      </c>
      <c r="AA95" s="22" t="s">
        <v>92</v>
      </c>
    </row>
    <row r="96" spans="1:27" s="37" customFormat="1" ht="22.5">
      <c r="A96" s="32" t="s">
        <v>14</v>
      </c>
      <c r="B96" s="143" t="s">
        <v>240</v>
      </c>
      <c r="C96" s="33" t="s">
        <v>95</v>
      </c>
      <c r="D96" s="33" t="s">
        <v>35</v>
      </c>
      <c r="E96" s="33" t="s">
        <v>36</v>
      </c>
      <c r="F96" s="34">
        <v>381</v>
      </c>
      <c r="G96" s="35">
        <v>193</v>
      </c>
      <c r="H96" s="34">
        <v>3552</v>
      </c>
      <c r="I96" s="35">
        <v>1479</v>
      </c>
      <c r="J96" s="34">
        <v>386</v>
      </c>
      <c r="K96" s="34">
        <v>362</v>
      </c>
      <c r="L96" s="34">
        <v>48024</v>
      </c>
      <c r="M96" s="36">
        <v>13315</v>
      </c>
      <c r="N96" s="38">
        <v>49086</v>
      </c>
      <c r="O96" s="35">
        <v>14927</v>
      </c>
      <c r="P96" s="34">
        <v>381</v>
      </c>
      <c r="Q96" s="35">
        <v>192</v>
      </c>
      <c r="R96" s="34">
        <v>386</v>
      </c>
      <c r="S96" s="35">
        <v>338</v>
      </c>
      <c r="T96" s="34">
        <v>331</v>
      </c>
      <c r="U96" s="35">
        <v>203</v>
      </c>
      <c r="V96" s="34">
        <v>2443</v>
      </c>
      <c r="W96" s="35">
        <v>1644</v>
      </c>
      <c r="X96" s="34">
        <v>307</v>
      </c>
      <c r="Y96" s="35">
        <v>198</v>
      </c>
      <c r="Z96" s="34">
        <v>2655</v>
      </c>
      <c r="AA96" s="35">
        <v>1479</v>
      </c>
    </row>
    <row r="97" spans="1:27" s="7" customFormat="1" ht="15.75" customHeight="1">
      <c r="A97" s="5"/>
      <c r="B97" s="144"/>
      <c r="C97" s="6"/>
      <c r="D97" s="6"/>
      <c r="E97" s="6"/>
      <c r="F97" s="27"/>
      <c r="G97" s="26"/>
      <c r="H97" s="27"/>
      <c r="I97" s="26"/>
      <c r="J97" s="27"/>
      <c r="K97" s="27"/>
      <c r="L97" s="27"/>
      <c r="M97" s="28"/>
      <c r="N97" s="23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</row>
    <row r="98" spans="1:27" s="7" customFormat="1" ht="25.5">
      <c r="A98" s="5" t="s">
        <v>70</v>
      </c>
      <c r="B98" s="144" t="s">
        <v>78</v>
      </c>
      <c r="C98" s="6" t="s">
        <v>91</v>
      </c>
      <c r="D98" s="6" t="s">
        <v>35</v>
      </c>
      <c r="E98" s="6" t="s">
        <v>41</v>
      </c>
      <c r="F98" s="46" t="s">
        <v>105</v>
      </c>
      <c r="G98" s="26">
        <v>215</v>
      </c>
      <c r="H98" s="27" t="s">
        <v>92</v>
      </c>
      <c r="I98" s="26" t="s">
        <v>92</v>
      </c>
      <c r="J98" s="27">
        <v>771</v>
      </c>
      <c r="K98" s="27">
        <v>402</v>
      </c>
      <c r="L98" s="27" t="s">
        <v>92</v>
      </c>
      <c r="M98" s="28" t="s">
        <v>92</v>
      </c>
      <c r="N98" s="27">
        <v>91064</v>
      </c>
      <c r="O98" s="26">
        <v>31551</v>
      </c>
      <c r="P98" s="27">
        <v>721</v>
      </c>
      <c r="Q98" s="26">
        <v>486</v>
      </c>
      <c r="R98" s="27">
        <v>771</v>
      </c>
      <c r="S98" s="26">
        <v>772</v>
      </c>
      <c r="T98" s="27">
        <v>669</v>
      </c>
      <c r="U98" s="26">
        <v>228</v>
      </c>
      <c r="V98" s="27" t="s">
        <v>92</v>
      </c>
      <c r="W98" s="26" t="s">
        <v>92</v>
      </c>
      <c r="X98" s="27">
        <v>574</v>
      </c>
      <c r="Y98" s="26">
        <v>186</v>
      </c>
      <c r="Z98" s="27" t="s">
        <v>92</v>
      </c>
      <c r="AA98" s="26" t="s">
        <v>92</v>
      </c>
    </row>
    <row r="99" spans="1:27" s="37" customFormat="1" ht="12.75">
      <c r="A99" s="32" t="s">
        <v>106</v>
      </c>
      <c r="B99" s="143" t="s">
        <v>78</v>
      </c>
      <c r="C99" s="33" t="s">
        <v>104</v>
      </c>
      <c r="D99" s="33" t="s">
        <v>35</v>
      </c>
      <c r="E99" s="33" t="s">
        <v>36</v>
      </c>
      <c r="F99" s="47">
        <v>379</v>
      </c>
      <c r="G99" s="35">
        <v>318</v>
      </c>
      <c r="H99" s="34" t="s">
        <v>92</v>
      </c>
      <c r="I99" s="35" t="s">
        <v>92</v>
      </c>
      <c r="J99" s="34">
        <v>385</v>
      </c>
      <c r="K99" s="34">
        <v>367</v>
      </c>
      <c r="L99" s="34" t="s">
        <v>92</v>
      </c>
      <c r="M99" s="36" t="s">
        <v>92</v>
      </c>
      <c r="N99" s="34">
        <v>45956</v>
      </c>
      <c r="O99" s="35">
        <v>34718</v>
      </c>
      <c r="P99" s="34">
        <v>379</v>
      </c>
      <c r="Q99" s="35">
        <v>315</v>
      </c>
      <c r="R99" s="34">
        <v>385</v>
      </c>
      <c r="S99" s="35">
        <v>367</v>
      </c>
      <c r="T99" s="34">
        <v>355</v>
      </c>
      <c r="U99" s="35">
        <v>341</v>
      </c>
      <c r="V99" s="34" t="s">
        <v>92</v>
      </c>
      <c r="W99" s="35" t="s">
        <v>92</v>
      </c>
      <c r="X99" s="34">
        <v>379</v>
      </c>
      <c r="Y99" s="35">
        <v>304</v>
      </c>
      <c r="Z99" s="34" t="s">
        <v>92</v>
      </c>
      <c r="AA99" s="35" t="s">
        <v>92</v>
      </c>
    </row>
    <row r="100" spans="6:27" ht="12.75">
      <c r="F100" s="21"/>
      <c r="G100" s="22"/>
      <c r="H100" s="21"/>
      <c r="I100" s="22"/>
      <c r="J100" s="21"/>
      <c r="K100" s="21"/>
      <c r="L100" s="21"/>
      <c r="M100" s="24"/>
      <c r="N100" s="21"/>
      <c r="O100" s="22"/>
      <c r="P100" s="21"/>
      <c r="Q100" s="22"/>
      <c r="R100" s="21"/>
      <c r="S100" s="22"/>
      <c r="T100" s="21"/>
      <c r="U100" s="22"/>
      <c r="V100" s="21"/>
      <c r="W100" s="22"/>
      <c r="X100" s="21"/>
      <c r="Y100" s="22"/>
      <c r="Z100" s="21"/>
      <c r="AA100" s="22"/>
    </row>
    <row r="101" spans="1:27" s="37" customFormat="1" ht="25.5">
      <c r="A101" s="32" t="s">
        <v>148</v>
      </c>
      <c r="B101" s="143" t="s">
        <v>138</v>
      </c>
      <c r="C101" s="33" t="s">
        <v>150</v>
      </c>
      <c r="D101" s="33" t="s">
        <v>35</v>
      </c>
      <c r="E101" s="33" t="s">
        <v>41</v>
      </c>
      <c r="F101" s="64" t="s">
        <v>151</v>
      </c>
      <c r="G101" s="35">
        <v>556</v>
      </c>
      <c r="H101" s="34"/>
      <c r="I101" s="35"/>
      <c r="J101" s="34">
        <v>1561</v>
      </c>
      <c r="K101" s="34">
        <v>758</v>
      </c>
      <c r="L101" s="34"/>
      <c r="M101" s="36"/>
      <c r="N101" s="34" t="s">
        <v>92</v>
      </c>
      <c r="O101" s="35" t="s">
        <v>92</v>
      </c>
      <c r="P101" s="34" t="s">
        <v>92</v>
      </c>
      <c r="Q101" s="35" t="s">
        <v>92</v>
      </c>
      <c r="R101" s="34" t="s">
        <v>92</v>
      </c>
      <c r="S101" s="35" t="s">
        <v>92</v>
      </c>
      <c r="T101" s="34">
        <v>1359</v>
      </c>
      <c r="U101" s="35">
        <v>569</v>
      </c>
      <c r="V101" s="34"/>
      <c r="W101" s="35"/>
      <c r="X101" s="34">
        <v>1211</v>
      </c>
      <c r="Y101" s="35">
        <v>550</v>
      </c>
      <c r="Z101" s="34"/>
      <c r="AA101" s="35"/>
    </row>
    <row r="102" spans="1:27" s="7" customFormat="1" ht="12.75">
      <c r="A102" s="5" t="s">
        <v>149</v>
      </c>
      <c r="B102" s="144" t="s">
        <v>138</v>
      </c>
      <c r="C102" s="6" t="s">
        <v>150</v>
      </c>
      <c r="D102" s="6" t="s">
        <v>35</v>
      </c>
      <c r="E102" s="6" t="s">
        <v>36</v>
      </c>
      <c r="F102" s="68">
        <v>759</v>
      </c>
      <c r="G102" s="26">
        <v>581</v>
      </c>
      <c r="H102" s="27"/>
      <c r="I102" s="26"/>
      <c r="J102" s="27">
        <v>781</v>
      </c>
      <c r="K102" s="27">
        <v>783</v>
      </c>
      <c r="L102" s="27"/>
      <c r="M102" s="28"/>
      <c r="N102" s="69" t="s">
        <v>92</v>
      </c>
      <c r="O102" s="70" t="s">
        <v>92</v>
      </c>
      <c r="P102" s="27" t="s">
        <v>92</v>
      </c>
      <c r="Q102" s="26">
        <v>491</v>
      </c>
      <c r="R102" s="27" t="s">
        <v>92</v>
      </c>
      <c r="S102" s="26" t="s">
        <v>92</v>
      </c>
      <c r="T102" s="27">
        <v>673</v>
      </c>
      <c r="U102" s="26">
        <v>617</v>
      </c>
      <c r="V102" s="27"/>
      <c r="W102" s="26"/>
      <c r="X102" s="27">
        <v>618</v>
      </c>
      <c r="Y102" s="26">
        <v>603</v>
      </c>
      <c r="Z102" s="27"/>
      <c r="AA102" s="26"/>
    </row>
    <row r="103" spans="1:27" s="7" customFormat="1" ht="12.75">
      <c r="A103" s="5"/>
      <c r="B103" s="144"/>
      <c r="C103" s="6"/>
      <c r="D103" s="6"/>
      <c r="E103" s="6"/>
      <c r="F103" s="46"/>
      <c r="G103" s="26"/>
      <c r="H103" s="27"/>
      <c r="I103" s="26"/>
      <c r="J103" s="27"/>
      <c r="K103" s="27"/>
      <c r="L103" s="27"/>
      <c r="M103" s="28"/>
      <c r="N103" s="27"/>
      <c r="O103" s="26"/>
      <c r="P103" s="27"/>
      <c r="Q103" s="26"/>
      <c r="R103" s="27"/>
      <c r="S103" s="26"/>
      <c r="T103" s="27"/>
      <c r="U103" s="26"/>
      <c r="V103" s="27"/>
      <c r="W103" s="26"/>
      <c r="X103" s="27"/>
      <c r="Y103" s="26"/>
      <c r="Z103" s="27"/>
      <c r="AA103" s="26"/>
    </row>
    <row r="104" spans="1:27" s="13" customFormat="1" ht="15" customHeight="1">
      <c r="A104" s="65" t="s">
        <v>59</v>
      </c>
      <c r="B104" s="140"/>
      <c r="C104" s="12"/>
      <c r="D104" s="12"/>
      <c r="E104" s="12"/>
      <c r="F104" s="18"/>
      <c r="G104" s="19"/>
      <c r="H104" s="18"/>
      <c r="I104" s="19"/>
      <c r="J104" s="18"/>
      <c r="K104" s="18"/>
      <c r="L104" s="18"/>
      <c r="M104" s="20"/>
      <c r="N104" s="18"/>
      <c r="O104" s="19"/>
      <c r="P104" s="18"/>
      <c r="Q104" s="19"/>
      <c r="R104" s="18"/>
      <c r="S104" s="19"/>
      <c r="T104" s="18"/>
      <c r="U104" s="19"/>
      <c r="V104" s="18"/>
      <c r="W104" s="19"/>
      <c r="X104" s="18"/>
      <c r="Y104" s="19"/>
      <c r="Z104" s="18"/>
      <c r="AA104" s="19"/>
    </row>
    <row r="105" spans="1:27" ht="22.5">
      <c r="A105" s="2" t="s">
        <v>15</v>
      </c>
      <c r="B105" s="205" t="s">
        <v>240</v>
      </c>
      <c r="C105" s="3" t="s">
        <v>38</v>
      </c>
      <c r="D105" s="3" t="s">
        <v>35</v>
      </c>
      <c r="E105" s="3" t="s">
        <v>36</v>
      </c>
      <c r="F105" s="21">
        <v>365</v>
      </c>
      <c r="G105" s="22">
        <v>216</v>
      </c>
      <c r="H105" s="21">
        <v>7377</v>
      </c>
      <c r="I105" s="22">
        <v>1835</v>
      </c>
      <c r="J105" s="21">
        <v>386</v>
      </c>
      <c r="K105" s="21">
        <v>386</v>
      </c>
      <c r="L105" s="21">
        <v>47306</v>
      </c>
      <c r="M105" s="24">
        <v>42209</v>
      </c>
      <c r="N105" s="23">
        <v>48799</v>
      </c>
      <c r="O105" s="22">
        <v>42042</v>
      </c>
      <c r="P105" s="21">
        <v>364</v>
      </c>
      <c r="Q105" s="22">
        <v>155</v>
      </c>
      <c r="R105" s="21">
        <v>386</v>
      </c>
      <c r="S105" s="22">
        <v>386</v>
      </c>
      <c r="T105" s="21">
        <v>226</v>
      </c>
      <c r="U105" s="22">
        <v>226</v>
      </c>
      <c r="V105" s="21">
        <v>5318</v>
      </c>
      <c r="W105" s="22">
        <v>2136</v>
      </c>
      <c r="X105" s="21">
        <v>217</v>
      </c>
      <c r="Y105" s="22">
        <v>219</v>
      </c>
      <c r="Z105" s="21">
        <v>5591</v>
      </c>
      <c r="AA105" s="22">
        <v>2020</v>
      </c>
    </row>
    <row r="106" spans="1:28" s="37" customFormat="1" ht="22.5">
      <c r="A106" s="32" t="s">
        <v>16</v>
      </c>
      <c r="B106" s="143" t="s">
        <v>240</v>
      </c>
      <c r="C106" s="33" t="s">
        <v>38</v>
      </c>
      <c r="D106" s="33" t="s">
        <v>35</v>
      </c>
      <c r="E106" s="33" t="s">
        <v>36</v>
      </c>
      <c r="F106" s="34">
        <v>379</v>
      </c>
      <c r="G106" s="35">
        <v>216</v>
      </c>
      <c r="H106" s="34">
        <v>7426</v>
      </c>
      <c r="I106" s="35">
        <v>1770</v>
      </c>
      <c r="J106" s="34">
        <v>386</v>
      </c>
      <c r="K106" s="34">
        <v>386</v>
      </c>
      <c r="L106" s="34">
        <v>47049</v>
      </c>
      <c r="M106" s="36">
        <v>41945</v>
      </c>
      <c r="N106" s="38">
        <v>73522</v>
      </c>
      <c r="O106" s="35">
        <v>67066</v>
      </c>
      <c r="P106" s="34">
        <v>379</v>
      </c>
      <c r="Q106" s="35">
        <v>157</v>
      </c>
      <c r="R106" s="34">
        <v>386</v>
      </c>
      <c r="S106" s="35">
        <v>386</v>
      </c>
      <c r="T106" s="34">
        <v>227</v>
      </c>
      <c r="U106" s="35">
        <v>227</v>
      </c>
      <c r="V106" s="34">
        <v>5327</v>
      </c>
      <c r="W106" s="35">
        <v>2011</v>
      </c>
      <c r="X106" s="34">
        <v>218</v>
      </c>
      <c r="Y106" s="35">
        <v>220</v>
      </c>
      <c r="Z106" s="34">
        <v>5953</v>
      </c>
      <c r="AA106" s="35">
        <v>1695</v>
      </c>
      <c r="AB106" s="37" t="s">
        <v>39</v>
      </c>
    </row>
    <row r="107" spans="1:27" ht="22.5">
      <c r="A107" s="2" t="s">
        <v>17</v>
      </c>
      <c r="B107" s="205" t="s">
        <v>240</v>
      </c>
      <c r="C107" s="3" t="s">
        <v>38</v>
      </c>
      <c r="D107" s="3" t="s">
        <v>35</v>
      </c>
      <c r="E107" s="3" t="s">
        <v>36</v>
      </c>
      <c r="F107" s="21">
        <v>358</v>
      </c>
      <c r="G107" s="22">
        <v>158</v>
      </c>
      <c r="H107" s="21">
        <v>7562</v>
      </c>
      <c r="I107" s="22">
        <v>1851</v>
      </c>
      <c r="J107" s="21">
        <v>386</v>
      </c>
      <c r="K107" s="21">
        <v>355</v>
      </c>
      <c r="L107" s="21">
        <v>48148</v>
      </c>
      <c r="M107" s="24">
        <v>18724</v>
      </c>
      <c r="N107" s="23">
        <v>49081</v>
      </c>
      <c r="O107" s="22">
        <v>21724</v>
      </c>
      <c r="P107" s="21">
        <v>359</v>
      </c>
      <c r="Q107" s="22">
        <v>158</v>
      </c>
      <c r="R107" s="21">
        <v>386</v>
      </c>
      <c r="S107" s="22">
        <v>305</v>
      </c>
      <c r="T107" s="21">
        <v>348</v>
      </c>
      <c r="U107" s="22">
        <v>163</v>
      </c>
      <c r="V107" s="21">
        <v>5466</v>
      </c>
      <c r="W107" s="22">
        <v>2196</v>
      </c>
      <c r="X107" s="21">
        <v>331</v>
      </c>
      <c r="Y107" s="22">
        <v>111</v>
      </c>
      <c r="Z107" s="21">
        <v>4778</v>
      </c>
      <c r="AA107" s="22">
        <v>1906</v>
      </c>
    </row>
    <row r="108" spans="1:27" s="37" customFormat="1" ht="22.5">
      <c r="A108" s="32" t="s">
        <v>18</v>
      </c>
      <c r="B108" s="143" t="s">
        <v>240</v>
      </c>
      <c r="C108" s="33" t="s">
        <v>38</v>
      </c>
      <c r="D108" s="33" t="s">
        <v>35</v>
      </c>
      <c r="E108" s="33" t="s">
        <v>36</v>
      </c>
      <c r="F108" s="34">
        <v>382</v>
      </c>
      <c r="G108" s="35">
        <v>193</v>
      </c>
      <c r="H108" s="34">
        <v>4825</v>
      </c>
      <c r="I108" s="35">
        <v>1927</v>
      </c>
      <c r="J108" s="34">
        <v>386</v>
      </c>
      <c r="K108" s="34">
        <v>368</v>
      </c>
      <c r="L108" s="34">
        <v>47949</v>
      </c>
      <c r="M108" s="36">
        <v>19775</v>
      </c>
      <c r="N108" s="38">
        <v>96602</v>
      </c>
      <c r="O108" s="35">
        <v>30702</v>
      </c>
      <c r="P108" s="34">
        <v>375</v>
      </c>
      <c r="Q108" s="35">
        <v>202</v>
      </c>
      <c r="R108" s="34">
        <v>386</v>
      </c>
      <c r="S108" s="35">
        <v>336</v>
      </c>
      <c r="T108" s="34">
        <v>332</v>
      </c>
      <c r="U108" s="35">
        <v>206</v>
      </c>
      <c r="V108" s="34">
        <v>3106</v>
      </c>
      <c r="W108" s="35">
        <v>2061</v>
      </c>
      <c r="X108" s="34">
        <v>331</v>
      </c>
      <c r="Y108" s="35">
        <v>196</v>
      </c>
      <c r="Z108" s="34">
        <v>3293</v>
      </c>
      <c r="AA108" s="35">
        <v>1986</v>
      </c>
    </row>
    <row r="109" spans="1:27" ht="22.5">
      <c r="A109" s="2" t="s">
        <v>19</v>
      </c>
      <c r="B109" s="205" t="s">
        <v>240</v>
      </c>
      <c r="C109" s="3" t="s">
        <v>38</v>
      </c>
      <c r="D109" s="3" t="s">
        <v>35</v>
      </c>
      <c r="E109" s="3" t="s">
        <v>41</v>
      </c>
      <c r="F109" s="21">
        <v>729</v>
      </c>
      <c r="G109" s="22">
        <v>431</v>
      </c>
      <c r="H109" s="21">
        <v>14940</v>
      </c>
      <c r="I109" s="22">
        <v>3617</v>
      </c>
      <c r="J109" s="21">
        <v>762</v>
      </c>
      <c r="K109" s="21">
        <v>768</v>
      </c>
      <c r="L109" s="21">
        <v>92600</v>
      </c>
      <c r="M109" s="24">
        <v>81452</v>
      </c>
      <c r="N109" s="23">
        <v>96560</v>
      </c>
      <c r="O109" s="22">
        <v>83616</v>
      </c>
      <c r="P109" s="21">
        <v>729</v>
      </c>
      <c r="Q109" s="22">
        <v>303</v>
      </c>
      <c r="R109" s="21">
        <v>764</v>
      </c>
      <c r="S109" s="22">
        <v>768</v>
      </c>
      <c r="T109" s="21">
        <v>453</v>
      </c>
      <c r="U109" s="22">
        <v>453</v>
      </c>
      <c r="V109" s="21">
        <v>10650</v>
      </c>
      <c r="W109" s="22">
        <v>4279</v>
      </c>
      <c r="X109" s="21">
        <v>428</v>
      </c>
      <c r="Y109" s="22">
        <v>437</v>
      </c>
      <c r="Z109" s="21">
        <v>9421</v>
      </c>
      <c r="AA109" s="22">
        <v>3335</v>
      </c>
    </row>
    <row r="110" spans="1:27" s="37" customFormat="1" ht="22.5">
      <c r="A110" s="32" t="s">
        <v>20</v>
      </c>
      <c r="B110" s="143" t="s">
        <v>240</v>
      </c>
      <c r="C110" s="33" t="s">
        <v>38</v>
      </c>
      <c r="D110" s="33" t="s">
        <v>35</v>
      </c>
      <c r="E110" s="33" t="s">
        <v>41</v>
      </c>
      <c r="F110" s="34">
        <v>751</v>
      </c>
      <c r="G110" s="35">
        <v>432</v>
      </c>
      <c r="H110" s="34">
        <v>15045</v>
      </c>
      <c r="I110" s="35">
        <v>3552</v>
      </c>
      <c r="J110" s="34">
        <v>763</v>
      </c>
      <c r="K110" s="34">
        <v>769</v>
      </c>
      <c r="L110" s="34">
        <v>93247</v>
      </c>
      <c r="M110" s="36">
        <v>83951</v>
      </c>
      <c r="N110" s="38">
        <v>96502</v>
      </c>
      <c r="O110" s="35">
        <v>83462</v>
      </c>
      <c r="P110" s="34">
        <v>752</v>
      </c>
      <c r="Q110" s="35">
        <v>302</v>
      </c>
      <c r="R110" s="34">
        <v>761</v>
      </c>
      <c r="S110" s="35">
        <v>767</v>
      </c>
      <c r="T110" s="34">
        <v>454</v>
      </c>
      <c r="U110" s="35">
        <v>454</v>
      </c>
      <c r="V110" s="34">
        <v>10114</v>
      </c>
      <c r="W110" s="35">
        <v>4040</v>
      </c>
      <c r="X110" s="34">
        <v>431</v>
      </c>
      <c r="Y110" s="35">
        <v>424</v>
      </c>
      <c r="Z110" s="34">
        <v>10114</v>
      </c>
      <c r="AA110" s="35">
        <v>3422</v>
      </c>
    </row>
    <row r="111" spans="1:27" s="7" customFormat="1" ht="14.25" customHeight="1">
      <c r="A111" s="5"/>
      <c r="B111" s="144"/>
      <c r="C111" s="6"/>
      <c r="D111" s="6"/>
      <c r="E111" s="6"/>
      <c r="F111" s="27"/>
      <c r="G111" s="26"/>
      <c r="H111" s="27"/>
      <c r="I111" s="26"/>
      <c r="J111" s="27"/>
      <c r="K111" s="27"/>
      <c r="L111" s="27"/>
      <c r="M111" s="23"/>
      <c r="N111" s="23"/>
      <c r="O111" s="26"/>
      <c r="P111" s="27"/>
      <c r="Q111" s="26"/>
      <c r="R111" s="27"/>
      <c r="S111" s="26"/>
      <c r="T111" s="27"/>
      <c r="U111" s="26"/>
      <c r="V111" s="27"/>
      <c r="W111" s="26"/>
      <c r="X111" s="27"/>
      <c r="Y111" s="26"/>
      <c r="Z111" s="27"/>
      <c r="AA111" s="26"/>
    </row>
    <row r="112" spans="1:27" s="16" customFormat="1" ht="21.75" customHeight="1">
      <c r="A112" s="88" t="s">
        <v>102</v>
      </c>
      <c r="B112" s="116" t="s">
        <v>78</v>
      </c>
      <c r="C112" s="93" t="s">
        <v>104</v>
      </c>
      <c r="D112" s="93" t="s">
        <v>35</v>
      </c>
      <c r="E112" s="93" t="s">
        <v>41</v>
      </c>
      <c r="F112" s="249" t="s">
        <v>218</v>
      </c>
      <c r="G112" s="30">
        <v>230</v>
      </c>
      <c r="H112" s="16" t="s">
        <v>92</v>
      </c>
      <c r="I112" s="121" t="s">
        <v>92</v>
      </c>
      <c r="J112" s="29">
        <v>769</v>
      </c>
      <c r="K112" s="29">
        <v>393</v>
      </c>
      <c r="L112" s="16" t="s">
        <v>92</v>
      </c>
      <c r="M112" s="16" t="s">
        <v>92</v>
      </c>
      <c r="N112" s="122">
        <v>92484</v>
      </c>
      <c r="O112" s="121">
        <v>32463</v>
      </c>
      <c r="P112" s="29">
        <v>741</v>
      </c>
      <c r="Q112" s="121">
        <v>241</v>
      </c>
      <c r="R112" s="29">
        <v>770</v>
      </c>
      <c r="S112" s="121">
        <v>734</v>
      </c>
      <c r="T112" s="29">
        <v>654</v>
      </c>
      <c r="U112" s="30">
        <v>270</v>
      </c>
      <c r="V112" s="16" t="s">
        <v>92</v>
      </c>
      <c r="W112" s="121" t="s">
        <v>92</v>
      </c>
      <c r="X112" s="29">
        <v>715</v>
      </c>
      <c r="Y112" s="30">
        <v>183</v>
      </c>
      <c r="Z112" s="16" t="s">
        <v>92</v>
      </c>
      <c r="AA112" s="121" t="s">
        <v>92</v>
      </c>
    </row>
    <row r="113" spans="1:27" s="37" customFormat="1" ht="17.25" customHeight="1">
      <c r="A113" s="32" t="s">
        <v>103</v>
      </c>
      <c r="B113" s="110" t="s">
        <v>78</v>
      </c>
      <c r="C113" s="33" t="s">
        <v>104</v>
      </c>
      <c r="D113" s="33" t="s">
        <v>35</v>
      </c>
      <c r="E113" s="33" t="s">
        <v>36</v>
      </c>
      <c r="F113" s="37">
        <v>379</v>
      </c>
      <c r="G113" s="35">
        <v>313</v>
      </c>
      <c r="H113" s="37" t="s">
        <v>92</v>
      </c>
      <c r="I113" s="48" t="s">
        <v>92</v>
      </c>
      <c r="J113" s="34">
        <v>385</v>
      </c>
      <c r="K113" s="34">
        <v>367</v>
      </c>
      <c r="L113" s="37" t="s">
        <v>92</v>
      </c>
      <c r="M113" s="37" t="s">
        <v>92</v>
      </c>
      <c r="N113" s="38">
        <v>46053</v>
      </c>
      <c r="O113" s="48">
        <v>34819</v>
      </c>
      <c r="P113" s="34">
        <v>379</v>
      </c>
      <c r="Q113" s="48">
        <v>313</v>
      </c>
      <c r="R113" s="34">
        <v>385</v>
      </c>
      <c r="S113" s="48">
        <v>367</v>
      </c>
      <c r="T113" s="34">
        <v>350</v>
      </c>
      <c r="U113" s="35">
        <v>339</v>
      </c>
      <c r="V113" s="37" t="s">
        <v>92</v>
      </c>
      <c r="W113" s="48" t="s">
        <v>92</v>
      </c>
      <c r="X113" s="34">
        <v>367</v>
      </c>
      <c r="Y113" s="35">
        <v>305</v>
      </c>
      <c r="Z113" s="37" t="s">
        <v>92</v>
      </c>
      <c r="AA113" s="48" t="s">
        <v>92</v>
      </c>
    </row>
    <row r="114" spans="1:25" s="117" customFormat="1" ht="21" customHeight="1">
      <c r="A114" s="207" t="s">
        <v>217</v>
      </c>
      <c r="B114" s="116" t="s">
        <v>159</v>
      </c>
      <c r="C114" s="93" t="s">
        <v>191</v>
      </c>
      <c r="D114" s="93" t="s">
        <v>161</v>
      </c>
      <c r="E114" s="247" t="s">
        <v>239</v>
      </c>
      <c r="F114" s="245" t="s">
        <v>237</v>
      </c>
      <c r="G114" s="70">
        <v>915</v>
      </c>
      <c r="J114" s="117">
        <v>1561</v>
      </c>
      <c r="K114" s="102">
        <v>737</v>
      </c>
      <c r="N114" s="118" t="s">
        <v>219</v>
      </c>
      <c r="O114" s="119" t="s">
        <v>219</v>
      </c>
      <c r="P114" s="117">
        <v>1542</v>
      </c>
      <c r="Q114" s="119">
        <v>910</v>
      </c>
      <c r="R114" s="117">
        <v>1561</v>
      </c>
      <c r="S114" s="70">
        <v>1563</v>
      </c>
      <c r="T114" s="117">
        <v>1363</v>
      </c>
      <c r="U114" s="120">
        <v>561</v>
      </c>
      <c r="X114" s="117">
        <v>1206</v>
      </c>
      <c r="Y114" s="120">
        <v>540</v>
      </c>
    </row>
    <row r="115" spans="1:27" s="37" customFormat="1" ht="21" customHeight="1">
      <c r="A115" s="145" t="s">
        <v>217</v>
      </c>
      <c r="B115" s="115" t="s">
        <v>159</v>
      </c>
      <c r="C115" s="96" t="s">
        <v>191</v>
      </c>
      <c r="D115" s="96" t="s">
        <v>161</v>
      </c>
      <c r="E115" s="127" t="s">
        <v>228</v>
      </c>
      <c r="F115" s="244" t="s">
        <v>238</v>
      </c>
      <c r="G115" s="48">
        <v>775</v>
      </c>
      <c r="I115" s="48"/>
      <c r="J115" s="37">
        <v>1561</v>
      </c>
      <c r="K115" s="37">
        <v>754</v>
      </c>
      <c r="N115" s="34" t="s">
        <v>163</v>
      </c>
      <c r="O115" s="35" t="s">
        <v>163</v>
      </c>
      <c r="P115" s="37">
        <v>1236</v>
      </c>
      <c r="Q115" s="48">
        <v>492</v>
      </c>
      <c r="R115" s="37">
        <v>1561</v>
      </c>
      <c r="S115" s="48">
        <v>878</v>
      </c>
      <c r="T115" s="37">
        <v>1182</v>
      </c>
      <c r="U115" s="48">
        <v>523</v>
      </c>
      <c r="W115" s="48"/>
      <c r="X115" s="37">
        <v>1048</v>
      </c>
      <c r="Y115" s="48">
        <v>466</v>
      </c>
      <c r="AA115" s="48"/>
    </row>
    <row r="116" spans="1:27" s="90" customFormat="1" ht="12.75">
      <c r="A116" s="92"/>
      <c r="B116" s="206"/>
      <c r="C116" s="89"/>
      <c r="D116" s="89"/>
      <c r="E116" s="89"/>
      <c r="G116" s="91"/>
      <c r="I116" s="91"/>
      <c r="O116" s="91"/>
      <c r="Q116" s="91"/>
      <c r="S116" s="91"/>
      <c r="U116" s="91"/>
      <c r="W116" s="91"/>
      <c r="Y116" s="91"/>
      <c r="AA116" s="91"/>
    </row>
  </sheetData>
  <mergeCells count="23">
    <mergeCell ref="C87:J87"/>
    <mergeCell ref="C84:J84"/>
    <mergeCell ref="C85:J85"/>
    <mergeCell ref="C86:J86"/>
    <mergeCell ref="V3:W3"/>
    <mergeCell ref="T2:W2"/>
    <mergeCell ref="X2:AA2"/>
    <mergeCell ref="X3:Y3"/>
    <mergeCell ref="Z3:AA3"/>
    <mergeCell ref="T3:U3"/>
    <mergeCell ref="P2:Q2"/>
    <mergeCell ref="R2:S2"/>
    <mergeCell ref="P3:Q3"/>
    <mergeCell ref="R3:S3"/>
    <mergeCell ref="C20:N20"/>
    <mergeCell ref="C46:E46"/>
    <mergeCell ref="F2:I2"/>
    <mergeCell ref="J2:O2"/>
    <mergeCell ref="N3:O3"/>
    <mergeCell ref="F3:G3"/>
    <mergeCell ref="H3:I3"/>
    <mergeCell ref="J3:K3"/>
    <mergeCell ref="L3:M3"/>
  </mergeCells>
  <printOptions horizontalCentered="1" verticalCentered="1"/>
  <pageMargins left="0.26" right="0.27" top="0.2" bottom="0.19" header="0" footer="0"/>
  <pageSetup fitToHeight="1" fitToWidth="1" horizontalDpi="600" verticalDpi="600" orientation="portrait" paperSize="9" scale="48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4" sqref="H54"/>
    </sheetView>
  </sheetViews>
  <sheetFormatPr defaultColWidth="9.140625" defaultRowHeight="12.75"/>
  <cols>
    <col min="1" max="1" width="13.28125" style="2" customWidth="1"/>
    <col min="2" max="2" width="9.57421875" style="139" customWidth="1"/>
    <col min="3" max="4" width="8.57421875" style="3" customWidth="1"/>
    <col min="5" max="5" width="11.57421875" style="3" customWidth="1"/>
    <col min="6" max="6" width="9.140625" style="58" customWidth="1"/>
    <col min="7" max="7" width="9.00390625" style="4" customWidth="1"/>
    <col min="8" max="8" width="9.28125" style="58" customWidth="1"/>
    <col min="9" max="9" width="8.8515625" style="58" customWidth="1"/>
    <col min="10" max="10" width="7.8515625" style="58" customWidth="1"/>
    <col min="11" max="11" width="6.7109375" style="4" customWidth="1"/>
    <col min="12" max="12" width="9.140625" style="58" customWidth="1"/>
    <col min="13" max="13" width="9.7109375" style="4" customWidth="1"/>
    <col min="14" max="14" width="9.140625" style="58" customWidth="1"/>
    <col min="15" max="15" width="9.8515625" style="4" customWidth="1"/>
    <col min="16" max="16" width="9.00390625" style="58" customWidth="1"/>
    <col min="17" max="17" width="8.8515625" style="58" customWidth="1"/>
    <col min="18" max="18" width="9.00390625" style="58" customWidth="1"/>
    <col min="19" max="19" width="8.8515625" style="4" customWidth="1"/>
    <col min="20" max="20" width="9.140625" style="58" customWidth="1"/>
    <col min="21" max="21" width="9.140625" style="4" customWidth="1"/>
    <col min="22" max="22" width="9.140625" style="58" customWidth="1"/>
    <col min="23" max="23" width="9.140625" style="4" customWidth="1"/>
    <col min="24" max="27" width="9.140625" style="124" customWidth="1"/>
    <col min="28" max="16384" width="9.140625" style="58" customWidth="1"/>
  </cols>
  <sheetData>
    <row r="1" spans="1:27" s="17" customFormat="1" ht="25.5">
      <c r="A1" s="210" t="s">
        <v>226</v>
      </c>
      <c r="B1" s="185"/>
      <c r="C1" s="186" t="s">
        <v>60</v>
      </c>
      <c r="D1" s="155"/>
      <c r="E1" s="155"/>
      <c r="G1" s="179"/>
      <c r="K1" s="179"/>
      <c r="M1" s="179"/>
      <c r="O1" s="179"/>
      <c r="S1" s="179"/>
      <c r="U1" s="179"/>
      <c r="W1" s="179"/>
      <c r="X1" s="158"/>
      <c r="Y1" s="158"/>
      <c r="Z1" s="158"/>
      <c r="AA1" s="158"/>
    </row>
    <row r="2" spans="1:27" s="112" customFormat="1" ht="41.25" customHeight="1">
      <c r="A2" s="8"/>
      <c r="B2" s="109" t="s">
        <v>80</v>
      </c>
      <c r="C2" s="9" t="s">
        <v>37</v>
      </c>
      <c r="D2" s="9" t="s">
        <v>24</v>
      </c>
      <c r="E2" s="9" t="s">
        <v>25</v>
      </c>
      <c r="F2" s="214" t="s">
        <v>113</v>
      </c>
      <c r="G2" s="215"/>
      <c r="H2" s="214" t="s">
        <v>114</v>
      </c>
      <c r="I2" s="215"/>
      <c r="J2" s="215"/>
      <c r="K2" s="216"/>
      <c r="L2" s="214" t="s">
        <v>115</v>
      </c>
      <c r="M2" s="216"/>
      <c r="N2" s="214" t="s">
        <v>116</v>
      </c>
      <c r="O2" s="216"/>
      <c r="P2" s="214" t="s">
        <v>117</v>
      </c>
      <c r="Q2" s="215"/>
      <c r="R2" s="215"/>
      <c r="S2" s="216"/>
      <c r="T2" s="214" t="s">
        <v>122</v>
      </c>
      <c r="U2" s="215"/>
      <c r="V2" s="215"/>
      <c r="W2" s="216"/>
      <c r="X2" s="181"/>
      <c r="Y2" s="181"/>
      <c r="Z2" s="181"/>
      <c r="AA2" s="181"/>
    </row>
    <row r="3" spans="6:23" ht="25.5" customHeight="1">
      <c r="F3" s="219" t="s">
        <v>28</v>
      </c>
      <c r="G3" s="220"/>
      <c r="H3" s="223" t="s">
        <v>28</v>
      </c>
      <c r="I3" s="221"/>
      <c r="J3" s="232" t="s">
        <v>74</v>
      </c>
      <c r="K3" s="233"/>
      <c r="L3" s="223" t="s">
        <v>28</v>
      </c>
      <c r="M3" s="222"/>
      <c r="N3" s="223" t="s">
        <v>28</v>
      </c>
      <c r="O3" s="222"/>
      <c r="P3" s="231" t="s">
        <v>118</v>
      </c>
      <c r="Q3" s="221"/>
      <c r="R3" s="231" t="s">
        <v>119</v>
      </c>
      <c r="S3" s="221"/>
      <c r="T3" s="231" t="s">
        <v>120</v>
      </c>
      <c r="U3" s="221"/>
      <c r="V3" s="231" t="s">
        <v>121</v>
      </c>
      <c r="W3" s="222"/>
    </row>
    <row r="4" spans="6:23" ht="15" customHeight="1">
      <c r="F4" s="175" t="s">
        <v>0</v>
      </c>
      <c r="G4" s="174" t="s">
        <v>1</v>
      </c>
      <c r="H4" s="177" t="s">
        <v>0</v>
      </c>
      <c r="I4" s="58" t="s">
        <v>1</v>
      </c>
      <c r="J4" s="177" t="s">
        <v>0</v>
      </c>
      <c r="K4" s="4" t="s">
        <v>1</v>
      </c>
      <c r="L4" s="175" t="s">
        <v>0</v>
      </c>
      <c r="M4" s="178" t="s">
        <v>1</v>
      </c>
      <c r="N4" s="175" t="s">
        <v>0</v>
      </c>
      <c r="O4" s="174" t="s">
        <v>1</v>
      </c>
      <c r="P4" s="177" t="s">
        <v>0</v>
      </c>
      <c r="Q4" s="114" t="s">
        <v>1</v>
      </c>
      <c r="R4" s="175" t="s">
        <v>0</v>
      </c>
      <c r="S4" s="178" t="s">
        <v>1</v>
      </c>
      <c r="T4" s="175" t="s">
        <v>0</v>
      </c>
      <c r="U4" s="178" t="s">
        <v>1</v>
      </c>
      <c r="V4" s="175" t="s">
        <v>0</v>
      </c>
      <c r="W4" s="178" t="s">
        <v>1</v>
      </c>
    </row>
    <row r="5" spans="1:27" s="17" customFormat="1" ht="12.75">
      <c r="A5" s="182" t="s">
        <v>100</v>
      </c>
      <c r="B5" s="154"/>
      <c r="C5" s="155"/>
      <c r="D5" s="155"/>
      <c r="E5" s="155"/>
      <c r="F5" s="157"/>
      <c r="G5" s="156"/>
      <c r="H5" s="157"/>
      <c r="I5" s="157"/>
      <c r="J5" s="157"/>
      <c r="K5" s="156"/>
      <c r="L5" s="157"/>
      <c r="M5" s="156"/>
      <c r="N5" s="157"/>
      <c r="O5" s="156"/>
      <c r="P5" s="157"/>
      <c r="Q5" s="157"/>
      <c r="R5" s="157"/>
      <c r="S5" s="156"/>
      <c r="T5" s="157"/>
      <c r="U5" s="156"/>
      <c r="V5" s="157"/>
      <c r="W5" s="156"/>
      <c r="X5" s="158"/>
      <c r="Y5" s="158"/>
      <c r="Z5" s="158"/>
      <c r="AA5" s="158"/>
    </row>
    <row r="6" spans="1:23" ht="12.75">
      <c r="A6" s="2" t="s">
        <v>101</v>
      </c>
      <c r="B6" s="139" t="s">
        <v>78</v>
      </c>
      <c r="C6" s="3" t="s">
        <v>123</v>
      </c>
      <c r="D6" s="3" t="s">
        <v>35</v>
      </c>
      <c r="E6" s="3" t="s">
        <v>44</v>
      </c>
      <c r="F6" s="130">
        <v>697</v>
      </c>
      <c r="G6" s="22">
        <v>489</v>
      </c>
      <c r="H6" s="130">
        <v>781</v>
      </c>
      <c r="I6" s="130">
        <v>723</v>
      </c>
      <c r="J6" s="23">
        <v>117421</v>
      </c>
      <c r="K6" s="22">
        <v>25537</v>
      </c>
      <c r="L6" s="130">
        <v>698</v>
      </c>
      <c r="M6" s="22">
        <v>267</v>
      </c>
      <c r="N6" s="130">
        <v>781</v>
      </c>
      <c r="O6" s="22">
        <v>480</v>
      </c>
      <c r="P6" s="23" t="s">
        <v>92</v>
      </c>
      <c r="Q6" s="23" t="s">
        <v>92</v>
      </c>
      <c r="R6" s="130">
        <v>596</v>
      </c>
      <c r="S6" s="22">
        <v>316</v>
      </c>
      <c r="T6" s="23" t="s">
        <v>92</v>
      </c>
      <c r="U6" s="26" t="s">
        <v>92</v>
      </c>
      <c r="V6" s="130">
        <v>545</v>
      </c>
      <c r="W6" s="22">
        <v>292</v>
      </c>
    </row>
    <row r="7" spans="1:27" s="123" customFormat="1" ht="12.75">
      <c r="A7" s="32" t="s">
        <v>139</v>
      </c>
      <c r="B7" s="110" t="s">
        <v>78</v>
      </c>
      <c r="C7" s="33" t="s">
        <v>123</v>
      </c>
      <c r="D7" s="33" t="s">
        <v>35</v>
      </c>
      <c r="E7" s="33" t="s">
        <v>44</v>
      </c>
      <c r="F7" s="38">
        <v>482</v>
      </c>
      <c r="G7" s="35">
        <v>260</v>
      </c>
      <c r="H7" s="38">
        <v>781</v>
      </c>
      <c r="I7" s="38">
        <v>782</v>
      </c>
      <c r="J7" s="38">
        <v>57170</v>
      </c>
      <c r="K7" s="35">
        <v>43422</v>
      </c>
      <c r="L7" s="38">
        <v>474</v>
      </c>
      <c r="M7" s="35">
        <v>258</v>
      </c>
      <c r="N7" s="38">
        <v>781</v>
      </c>
      <c r="O7" s="35">
        <v>781</v>
      </c>
      <c r="P7" s="131" t="s">
        <v>92</v>
      </c>
      <c r="Q7" s="38" t="s">
        <v>92</v>
      </c>
      <c r="R7" s="38">
        <v>330</v>
      </c>
      <c r="S7" s="42">
        <v>270</v>
      </c>
      <c r="T7" s="131" t="s">
        <v>92</v>
      </c>
      <c r="U7" s="35" t="s">
        <v>92</v>
      </c>
      <c r="V7" s="38">
        <v>274</v>
      </c>
      <c r="W7" s="42">
        <v>261</v>
      </c>
      <c r="X7" s="134"/>
      <c r="Y7" s="124"/>
      <c r="Z7" s="124"/>
      <c r="AA7" s="124"/>
    </row>
    <row r="8" spans="1:27" s="117" customFormat="1" ht="12.75">
      <c r="A8" s="88" t="s">
        <v>170</v>
      </c>
      <c r="B8" s="116" t="s">
        <v>167</v>
      </c>
      <c r="C8" s="93" t="s">
        <v>199</v>
      </c>
      <c r="D8" s="93" t="s">
        <v>181</v>
      </c>
      <c r="E8" s="93" t="s">
        <v>200</v>
      </c>
      <c r="F8" s="102">
        <v>761</v>
      </c>
      <c r="G8" s="70">
        <v>394</v>
      </c>
      <c r="H8" s="102">
        <v>808</v>
      </c>
      <c r="I8" s="102">
        <v>768</v>
      </c>
      <c r="J8" s="102">
        <v>38143</v>
      </c>
      <c r="K8" s="70">
        <v>29044</v>
      </c>
      <c r="L8" s="102">
        <v>761</v>
      </c>
      <c r="M8" s="70">
        <v>407</v>
      </c>
      <c r="N8" s="102" t="s">
        <v>183</v>
      </c>
      <c r="O8" s="70" t="s">
        <v>183</v>
      </c>
      <c r="P8" s="102">
        <v>586</v>
      </c>
      <c r="Q8" s="102">
        <v>430</v>
      </c>
      <c r="R8" s="102">
        <v>598</v>
      </c>
      <c r="S8" s="70">
        <v>485</v>
      </c>
      <c r="T8" s="102" t="s">
        <v>183</v>
      </c>
      <c r="U8" s="70" t="s">
        <v>183</v>
      </c>
      <c r="V8" s="102">
        <v>474</v>
      </c>
      <c r="W8" s="70">
        <v>431</v>
      </c>
      <c r="X8" s="102"/>
      <c r="Y8" s="102"/>
      <c r="Z8" s="102"/>
      <c r="AA8" s="102"/>
    </row>
    <row r="9" spans="1:27" s="146" customFormat="1" ht="12.75">
      <c r="A9" s="72" t="s">
        <v>209</v>
      </c>
      <c r="B9" s="141" t="s">
        <v>210</v>
      </c>
      <c r="C9" s="103" t="s">
        <v>215</v>
      </c>
      <c r="D9" s="103" t="s">
        <v>212</v>
      </c>
      <c r="E9" s="103" t="s">
        <v>213</v>
      </c>
      <c r="F9" s="107">
        <v>1251</v>
      </c>
      <c r="G9" s="105">
        <v>387</v>
      </c>
      <c r="H9" s="107">
        <v>1616</v>
      </c>
      <c r="I9" s="107">
        <v>770</v>
      </c>
      <c r="J9" s="107">
        <v>77533</v>
      </c>
      <c r="K9" s="105">
        <v>35785</v>
      </c>
      <c r="L9" s="107">
        <v>1251</v>
      </c>
      <c r="M9" s="105">
        <v>773</v>
      </c>
      <c r="N9" s="107" t="s">
        <v>214</v>
      </c>
      <c r="O9" s="105">
        <v>840</v>
      </c>
      <c r="P9" s="107">
        <v>1074</v>
      </c>
      <c r="Q9" s="107">
        <v>407</v>
      </c>
      <c r="R9" s="107">
        <v>996</v>
      </c>
      <c r="S9" s="105">
        <v>421</v>
      </c>
      <c r="T9" s="107" t="s">
        <v>214</v>
      </c>
      <c r="U9" s="105" t="s">
        <v>214</v>
      </c>
      <c r="V9" s="107">
        <v>934</v>
      </c>
      <c r="W9" s="105">
        <v>385</v>
      </c>
      <c r="X9" s="135"/>
      <c r="Y9" s="135"/>
      <c r="Z9" s="135"/>
      <c r="AA9" s="135"/>
    </row>
    <row r="10" spans="6:23" ht="12.75">
      <c r="F10" s="130"/>
      <c r="G10" s="22"/>
      <c r="H10" s="130"/>
      <c r="I10" s="130"/>
      <c r="J10" s="23"/>
      <c r="K10" s="22"/>
      <c r="L10" s="130"/>
      <c r="M10" s="22"/>
      <c r="N10" s="130"/>
      <c r="O10" s="22"/>
      <c r="P10" s="23"/>
      <c r="Q10" s="23"/>
      <c r="R10" s="130"/>
      <c r="S10" s="22"/>
      <c r="T10" s="23"/>
      <c r="U10" s="26"/>
      <c r="V10" s="130"/>
      <c r="W10" s="22"/>
    </row>
    <row r="11" spans="1:27" s="17" customFormat="1" ht="15" customHeight="1">
      <c r="A11" s="182" t="s">
        <v>54</v>
      </c>
      <c r="B11" s="159"/>
      <c r="C11" s="155"/>
      <c r="D11" s="155"/>
      <c r="E11" s="155"/>
      <c r="F11" s="157"/>
      <c r="G11" s="156"/>
      <c r="H11" s="157"/>
      <c r="I11" s="157"/>
      <c r="J11" s="157"/>
      <c r="K11" s="156"/>
      <c r="L11" s="157"/>
      <c r="M11" s="156"/>
      <c r="N11" s="157"/>
      <c r="O11" s="156"/>
      <c r="P11" s="157"/>
      <c r="Q11" s="157"/>
      <c r="R11" s="157"/>
      <c r="S11" s="156"/>
      <c r="T11" s="157"/>
      <c r="U11" s="156"/>
      <c r="V11" s="157"/>
      <c r="W11" s="156"/>
      <c r="X11" s="158"/>
      <c r="Y11" s="158"/>
      <c r="Z11" s="158"/>
      <c r="AA11" s="158"/>
    </row>
    <row r="12" spans="1:27" s="123" customFormat="1" ht="12.75">
      <c r="A12" s="32" t="s">
        <v>153</v>
      </c>
      <c r="B12" s="110" t="s">
        <v>138</v>
      </c>
      <c r="C12" s="33" t="s">
        <v>154</v>
      </c>
      <c r="D12" s="33" t="s">
        <v>141</v>
      </c>
      <c r="E12" s="33" t="s">
        <v>33</v>
      </c>
      <c r="F12" s="38">
        <v>442</v>
      </c>
      <c r="G12" s="35">
        <v>409</v>
      </c>
      <c r="H12" s="38">
        <v>807</v>
      </c>
      <c r="I12" s="38">
        <v>767</v>
      </c>
      <c r="J12" s="38">
        <v>29098</v>
      </c>
      <c r="K12" s="35">
        <v>22669</v>
      </c>
      <c r="L12" s="38" t="s">
        <v>92</v>
      </c>
      <c r="M12" s="35">
        <v>297</v>
      </c>
      <c r="N12" s="38" t="s">
        <v>92</v>
      </c>
      <c r="O12" s="35" t="s">
        <v>92</v>
      </c>
      <c r="P12" s="131">
        <v>402</v>
      </c>
      <c r="Q12" s="38">
        <v>377</v>
      </c>
      <c r="R12" s="38">
        <v>340</v>
      </c>
      <c r="S12" s="42">
        <v>369</v>
      </c>
      <c r="T12" s="131" t="s">
        <v>92</v>
      </c>
      <c r="U12" s="35" t="s">
        <v>92</v>
      </c>
      <c r="V12" s="38">
        <v>322</v>
      </c>
      <c r="W12" s="42">
        <v>362</v>
      </c>
      <c r="X12" s="134"/>
      <c r="Y12" s="124"/>
      <c r="Z12" s="124"/>
      <c r="AA12" s="124"/>
    </row>
    <row r="13" spans="1:27" s="17" customFormat="1" ht="12.75">
      <c r="A13" s="183"/>
      <c r="B13" s="159"/>
      <c r="C13" s="155"/>
      <c r="D13" s="155"/>
      <c r="E13" s="155"/>
      <c r="F13" s="157"/>
      <c r="G13" s="156"/>
      <c r="H13" s="157"/>
      <c r="I13" s="157"/>
      <c r="J13" s="157"/>
      <c r="K13" s="156"/>
      <c r="L13" s="157"/>
      <c r="M13" s="156"/>
      <c r="N13" s="157"/>
      <c r="O13" s="156"/>
      <c r="P13" s="157"/>
      <c r="Q13" s="157"/>
      <c r="R13" s="157"/>
      <c r="S13" s="156"/>
      <c r="T13" s="157"/>
      <c r="U13" s="156"/>
      <c r="V13" s="157"/>
      <c r="W13" s="156"/>
      <c r="X13" s="158"/>
      <c r="Y13" s="158"/>
      <c r="Z13" s="158"/>
      <c r="AA13" s="158"/>
    </row>
    <row r="14" spans="1:27" s="17" customFormat="1" ht="15" customHeight="1">
      <c r="A14" s="182" t="s">
        <v>55</v>
      </c>
      <c r="B14" s="159"/>
      <c r="C14" s="155"/>
      <c r="D14" s="155"/>
      <c r="E14" s="155"/>
      <c r="F14" s="157"/>
      <c r="G14" s="156"/>
      <c r="H14" s="157"/>
      <c r="I14" s="157"/>
      <c r="J14" s="157"/>
      <c r="K14" s="156"/>
      <c r="L14" s="157"/>
      <c r="M14" s="156"/>
      <c r="N14" s="157"/>
      <c r="O14" s="156"/>
      <c r="P14" s="157"/>
      <c r="Q14" s="157"/>
      <c r="R14" s="157"/>
      <c r="S14" s="156"/>
      <c r="T14" s="157"/>
      <c r="U14" s="156"/>
      <c r="V14" s="157"/>
      <c r="W14" s="156"/>
      <c r="X14" s="158"/>
      <c r="Y14" s="158"/>
      <c r="Z14" s="158"/>
      <c r="AA14" s="158"/>
    </row>
    <row r="15" spans="1:27" s="167" customFormat="1" ht="12.75">
      <c r="A15" s="184" t="s">
        <v>155</v>
      </c>
      <c r="B15" s="160" t="s">
        <v>138</v>
      </c>
      <c r="C15" s="161" t="s">
        <v>154</v>
      </c>
      <c r="D15" s="161" t="s">
        <v>35</v>
      </c>
      <c r="E15" s="161" t="s">
        <v>44</v>
      </c>
      <c r="F15" s="162">
        <v>529</v>
      </c>
      <c r="G15" s="163">
        <v>414</v>
      </c>
      <c r="H15" s="162">
        <v>807</v>
      </c>
      <c r="I15" s="162">
        <v>768</v>
      </c>
      <c r="J15" s="162">
        <v>29474</v>
      </c>
      <c r="K15" s="163">
        <v>22693</v>
      </c>
      <c r="L15" s="162" t="s">
        <v>92</v>
      </c>
      <c r="M15" s="163">
        <v>352</v>
      </c>
      <c r="N15" s="162" t="s">
        <v>92</v>
      </c>
      <c r="O15" s="163" t="s">
        <v>92</v>
      </c>
      <c r="P15" s="164">
        <v>392</v>
      </c>
      <c r="Q15" s="162">
        <v>426</v>
      </c>
      <c r="R15" s="162">
        <v>360</v>
      </c>
      <c r="S15" s="165">
        <v>451</v>
      </c>
      <c r="T15" s="164" t="s">
        <v>92</v>
      </c>
      <c r="U15" s="163" t="s">
        <v>92</v>
      </c>
      <c r="V15" s="162">
        <v>318</v>
      </c>
      <c r="W15" s="165">
        <v>418</v>
      </c>
      <c r="X15" s="166"/>
      <c r="Y15" s="158"/>
      <c r="Z15" s="158"/>
      <c r="AA15" s="158"/>
    </row>
    <row r="16" spans="6:23" ht="12.75">
      <c r="F16" s="130"/>
      <c r="G16" s="22"/>
      <c r="H16" s="130"/>
      <c r="I16" s="130"/>
      <c r="J16" s="130"/>
      <c r="K16" s="22"/>
      <c r="L16" s="130"/>
      <c r="M16" s="22"/>
      <c r="N16" s="130"/>
      <c r="O16" s="22"/>
      <c r="P16" s="130"/>
      <c r="Q16" s="130"/>
      <c r="R16" s="130"/>
      <c r="S16" s="22"/>
      <c r="T16" s="130"/>
      <c r="U16" s="22"/>
      <c r="V16" s="130"/>
      <c r="W16" s="22"/>
    </row>
    <row r="17" spans="1:27" s="17" customFormat="1" ht="17.25" customHeight="1">
      <c r="A17" s="182" t="s">
        <v>56</v>
      </c>
      <c r="B17" s="154"/>
      <c r="C17" s="155"/>
      <c r="D17" s="155"/>
      <c r="E17" s="155"/>
      <c r="F17" s="157"/>
      <c r="G17" s="156"/>
      <c r="H17" s="157"/>
      <c r="I17" s="157"/>
      <c r="J17" s="157"/>
      <c r="K17" s="156"/>
      <c r="L17" s="157"/>
      <c r="M17" s="156"/>
      <c r="N17" s="157"/>
      <c r="O17" s="156"/>
      <c r="P17" s="157"/>
      <c r="Q17" s="157"/>
      <c r="R17" s="157"/>
      <c r="S17" s="156"/>
      <c r="T17" s="157"/>
      <c r="U17" s="156"/>
      <c r="V17" s="157"/>
      <c r="W17" s="156"/>
      <c r="X17" s="158"/>
      <c r="Y17" s="158"/>
      <c r="Z17" s="158"/>
      <c r="AA17" s="158"/>
    </row>
    <row r="18" spans="1:27" s="147" customFormat="1" ht="13.5" customHeight="1">
      <c r="A18" s="39" t="s">
        <v>107</v>
      </c>
      <c r="B18" s="110" t="s">
        <v>78</v>
      </c>
      <c r="C18" s="40" t="s">
        <v>124</v>
      </c>
      <c r="D18" s="40" t="s">
        <v>35</v>
      </c>
      <c r="E18" s="40" t="s">
        <v>36</v>
      </c>
      <c r="F18" s="131">
        <v>447</v>
      </c>
      <c r="G18" s="42">
        <v>272</v>
      </c>
      <c r="H18" s="131">
        <v>577</v>
      </c>
      <c r="I18" s="131">
        <v>579</v>
      </c>
      <c r="J18" s="131">
        <v>24865</v>
      </c>
      <c r="K18" s="42">
        <v>24960</v>
      </c>
      <c r="L18" s="131">
        <v>452</v>
      </c>
      <c r="M18" s="42">
        <v>246</v>
      </c>
      <c r="N18" s="131">
        <v>577</v>
      </c>
      <c r="O18" s="42">
        <v>574</v>
      </c>
      <c r="P18" s="131">
        <v>299</v>
      </c>
      <c r="Q18" s="131">
        <v>279</v>
      </c>
      <c r="R18" s="131">
        <v>197</v>
      </c>
      <c r="S18" s="42">
        <v>307</v>
      </c>
      <c r="T18" s="131">
        <v>283</v>
      </c>
      <c r="U18" s="42">
        <v>270</v>
      </c>
      <c r="V18" s="131">
        <v>193</v>
      </c>
      <c r="W18" s="42">
        <v>297</v>
      </c>
      <c r="X18" s="134"/>
      <c r="Y18" s="134"/>
      <c r="Z18" s="134"/>
      <c r="AA18" s="134"/>
    </row>
    <row r="19" spans="1:23" s="134" customFormat="1" ht="12.75">
      <c r="A19" s="14" t="s">
        <v>109</v>
      </c>
      <c r="B19" s="125" t="s">
        <v>78</v>
      </c>
      <c r="C19" s="15" t="s">
        <v>112</v>
      </c>
      <c r="D19" s="15" t="s">
        <v>35</v>
      </c>
      <c r="E19" s="15" t="s">
        <v>36</v>
      </c>
      <c r="F19" s="122">
        <v>497</v>
      </c>
      <c r="G19" s="30">
        <v>297</v>
      </c>
      <c r="H19" s="148">
        <v>779</v>
      </c>
      <c r="I19" s="122">
        <v>776</v>
      </c>
      <c r="J19" s="122">
        <v>51100</v>
      </c>
      <c r="K19" s="30">
        <v>45048</v>
      </c>
      <c r="L19" s="122">
        <v>497</v>
      </c>
      <c r="M19" s="30">
        <v>264</v>
      </c>
      <c r="N19" s="122">
        <v>779</v>
      </c>
      <c r="O19" s="30">
        <v>775</v>
      </c>
      <c r="P19" s="122">
        <v>342</v>
      </c>
      <c r="Q19" s="122">
        <v>304</v>
      </c>
      <c r="R19" s="122">
        <v>229</v>
      </c>
      <c r="S19" s="30">
        <v>334</v>
      </c>
      <c r="T19" s="122">
        <v>291</v>
      </c>
      <c r="U19" s="30">
        <v>293</v>
      </c>
      <c r="V19" s="122">
        <v>223</v>
      </c>
      <c r="W19" s="30">
        <v>321</v>
      </c>
    </row>
    <row r="20" spans="1:27" s="147" customFormat="1" ht="12.75">
      <c r="A20" s="39"/>
      <c r="B20" s="110"/>
      <c r="C20" s="54"/>
      <c r="D20" s="40"/>
      <c r="E20" s="40"/>
      <c r="F20" s="131"/>
      <c r="G20" s="42"/>
      <c r="H20" s="131"/>
      <c r="I20" s="131"/>
      <c r="J20" s="131"/>
      <c r="K20" s="42"/>
      <c r="L20" s="131"/>
      <c r="M20" s="42"/>
      <c r="N20" s="131"/>
      <c r="O20" s="42"/>
      <c r="P20" s="131"/>
      <c r="Q20" s="131"/>
      <c r="R20" s="131"/>
      <c r="S20" s="42"/>
      <c r="T20" s="131"/>
      <c r="U20" s="42"/>
      <c r="V20" s="131"/>
      <c r="W20" s="42"/>
      <c r="X20" s="134"/>
      <c r="Y20" s="134"/>
      <c r="Z20" s="134"/>
      <c r="AA20" s="134"/>
    </row>
    <row r="21" spans="1:23" s="134" customFormat="1" ht="12.75">
      <c r="A21" s="14" t="s">
        <v>125</v>
      </c>
      <c r="B21" s="125" t="s">
        <v>126</v>
      </c>
      <c r="C21" s="15" t="s">
        <v>127</v>
      </c>
      <c r="D21" s="15" t="s">
        <v>35</v>
      </c>
      <c r="E21" s="15" t="s">
        <v>36</v>
      </c>
      <c r="F21" s="126">
        <v>7563</v>
      </c>
      <c r="G21" s="30">
        <v>424</v>
      </c>
      <c r="H21" s="148">
        <v>566</v>
      </c>
      <c r="I21" s="122">
        <v>569</v>
      </c>
      <c r="J21" s="122">
        <v>24230</v>
      </c>
      <c r="K21" s="30">
        <v>23992</v>
      </c>
      <c r="L21" s="122">
        <v>563</v>
      </c>
      <c r="M21" s="30">
        <v>368</v>
      </c>
      <c r="N21" s="122" t="s">
        <v>92</v>
      </c>
      <c r="O21" s="30" t="s">
        <v>92</v>
      </c>
      <c r="P21" s="122" t="s">
        <v>92</v>
      </c>
      <c r="Q21" s="122" t="s">
        <v>92</v>
      </c>
      <c r="R21" s="122">
        <v>451</v>
      </c>
      <c r="S21" s="30">
        <v>445</v>
      </c>
      <c r="T21" s="122" t="s">
        <v>92</v>
      </c>
      <c r="U21" s="30" t="s">
        <v>92</v>
      </c>
      <c r="V21" s="122">
        <v>388</v>
      </c>
      <c r="W21" s="30">
        <v>416</v>
      </c>
    </row>
    <row r="22" spans="1:27" s="147" customFormat="1" ht="13.5" customHeight="1">
      <c r="A22" s="39" t="s">
        <v>128</v>
      </c>
      <c r="B22" s="110" t="s">
        <v>126</v>
      </c>
      <c r="C22" s="40" t="s">
        <v>129</v>
      </c>
      <c r="D22" s="40" t="s">
        <v>35</v>
      </c>
      <c r="E22" s="40" t="s">
        <v>36</v>
      </c>
      <c r="F22" s="131">
        <v>640</v>
      </c>
      <c r="G22" s="42">
        <v>408</v>
      </c>
      <c r="H22" s="131">
        <v>779</v>
      </c>
      <c r="I22" s="131">
        <v>781</v>
      </c>
      <c r="J22" s="131">
        <v>56401</v>
      </c>
      <c r="K22" s="42">
        <v>42921</v>
      </c>
      <c r="L22" s="131">
        <v>640</v>
      </c>
      <c r="M22" s="42">
        <v>337</v>
      </c>
      <c r="N22" s="131" t="s">
        <v>92</v>
      </c>
      <c r="O22" s="42" t="s">
        <v>92</v>
      </c>
      <c r="P22" s="131" t="s">
        <v>92</v>
      </c>
      <c r="Q22" s="131" t="s">
        <v>92</v>
      </c>
      <c r="R22" s="131">
        <v>445</v>
      </c>
      <c r="S22" s="42">
        <v>428</v>
      </c>
      <c r="T22" s="131" t="s">
        <v>92</v>
      </c>
      <c r="U22" s="42" t="s">
        <v>92</v>
      </c>
      <c r="V22" s="131">
        <v>342</v>
      </c>
      <c r="W22" s="42">
        <v>360</v>
      </c>
      <c r="X22" s="134"/>
      <c r="Y22" s="134"/>
      <c r="Z22" s="134"/>
      <c r="AA22" s="134"/>
    </row>
    <row r="23" spans="1:23" s="117" customFormat="1" ht="13.5" customHeight="1">
      <c r="A23" s="88" t="s">
        <v>211</v>
      </c>
      <c r="B23" s="116" t="s">
        <v>210</v>
      </c>
      <c r="C23" s="93" t="s">
        <v>160</v>
      </c>
      <c r="D23" s="93" t="s">
        <v>161</v>
      </c>
      <c r="E23" s="93" t="s">
        <v>162</v>
      </c>
      <c r="F23" s="102">
        <v>545</v>
      </c>
      <c r="G23" s="70">
        <v>400</v>
      </c>
      <c r="H23" s="102">
        <v>779</v>
      </c>
      <c r="I23" s="102">
        <v>780</v>
      </c>
      <c r="J23" s="102">
        <v>55207</v>
      </c>
      <c r="K23" s="70">
        <v>39994</v>
      </c>
      <c r="L23" s="102">
        <v>545</v>
      </c>
      <c r="M23" s="70">
        <v>322</v>
      </c>
      <c r="N23" s="102" t="s">
        <v>163</v>
      </c>
      <c r="O23" s="70" t="s">
        <v>163</v>
      </c>
      <c r="P23" s="102">
        <v>388</v>
      </c>
      <c r="Q23" s="102">
        <v>434</v>
      </c>
      <c r="R23" s="102">
        <v>356</v>
      </c>
      <c r="S23" s="70">
        <v>450</v>
      </c>
      <c r="T23" s="102" t="s">
        <v>163</v>
      </c>
      <c r="U23" s="70" t="s">
        <v>163</v>
      </c>
      <c r="V23" s="102">
        <v>344</v>
      </c>
      <c r="W23" s="70">
        <v>405</v>
      </c>
    </row>
    <row r="24" spans="1:27" s="147" customFormat="1" ht="12.75">
      <c r="A24" s="39" t="s">
        <v>146</v>
      </c>
      <c r="B24" s="110" t="s">
        <v>126</v>
      </c>
      <c r="C24" s="40" t="s">
        <v>147</v>
      </c>
      <c r="D24" s="40" t="s">
        <v>35</v>
      </c>
      <c r="E24" s="40" t="s">
        <v>162</v>
      </c>
      <c r="F24" s="131">
        <v>595</v>
      </c>
      <c r="G24" s="42">
        <v>265</v>
      </c>
      <c r="H24" s="149" t="s">
        <v>92</v>
      </c>
      <c r="I24" s="131">
        <v>776</v>
      </c>
      <c r="J24" s="131" t="s">
        <v>92</v>
      </c>
      <c r="K24" s="42" t="s">
        <v>92</v>
      </c>
      <c r="L24" s="131">
        <v>595</v>
      </c>
      <c r="M24" s="42">
        <v>263</v>
      </c>
      <c r="N24" s="131" t="s">
        <v>92</v>
      </c>
      <c r="O24" s="42" t="s">
        <v>92</v>
      </c>
      <c r="P24" s="131">
        <v>594</v>
      </c>
      <c r="Q24" s="131">
        <v>265</v>
      </c>
      <c r="R24" s="131" t="s">
        <v>92</v>
      </c>
      <c r="S24" s="42" t="s">
        <v>92</v>
      </c>
      <c r="T24" s="131" t="s">
        <v>92</v>
      </c>
      <c r="U24" s="42" t="s">
        <v>92</v>
      </c>
      <c r="V24" s="131">
        <v>554</v>
      </c>
      <c r="W24" s="42">
        <v>209</v>
      </c>
      <c r="X24" s="134"/>
      <c r="Y24" s="134"/>
      <c r="Z24" s="134"/>
      <c r="AA24" s="134"/>
    </row>
    <row r="25" spans="1:27" s="117" customFormat="1" ht="12.75">
      <c r="A25" s="88" t="s">
        <v>184</v>
      </c>
      <c r="B25" s="116" t="s">
        <v>159</v>
      </c>
      <c r="C25" s="93" t="s">
        <v>168</v>
      </c>
      <c r="D25" s="93" t="s">
        <v>169</v>
      </c>
      <c r="E25" s="93" t="s">
        <v>162</v>
      </c>
      <c r="F25" s="102">
        <v>752</v>
      </c>
      <c r="G25" s="70">
        <v>447</v>
      </c>
      <c r="H25" s="102">
        <v>808</v>
      </c>
      <c r="I25" s="102">
        <v>734</v>
      </c>
      <c r="J25" s="102">
        <v>37443</v>
      </c>
      <c r="K25" s="70">
        <v>28568</v>
      </c>
      <c r="L25" s="102">
        <v>752</v>
      </c>
      <c r="M25" s="70">
        <v>380</v>
      </c>
      <c r="N25" s="102" t="s">
        <v>163</v>
      </c>
      <c r="O25" s="70" t="s">
        <v>163</v>
      </c>
      <c r="P25" s="102">
        <v>597</v>
      </c>
      <c r="Q25" s="102">
        <v>493</v>
      </c>
      <c r="R25" s="102">
        <v>578</v>
      </c>
      <c r="S25" s="70">
        <v>412</v>
      </c>
      <c r="T25" s="102" t="s">
        <v>163</v>
      </c>
      <c r="U25" s="70" t="s">
        <v>163</v>
      </c>
      <c r="V25" s="102">
        <v>490</v>
      </c>
      <c r="W25" s="70">
        <v>466</v>
      </c>
      <c r="X25" s="102"/>
      <c r="Y25" s="102"/>
      <c r="Z25" s="102"/>
      <c r="AA25" s="102"/>
    </row>
    <row r="26" spans="1:27" s="117" customFormat="1" ht="12.75">
      <c r="A26" s="88"/>
      <c r="B26" s="116"/>
      <c r="C26" s="93"/>
      <c r="D26" s="93"/>
      <c r="E26" s="93"/>
      <c r="F26" s="102"/>
      <c r="G26" s="70"/>
      <c r="H26" s="102"/>
      <c r="I26" s="102"/>
      <c r="J26" s="102"/>
      <c r="K26" s="70"/>
      <c r="L26" s="102"/>
      <c r="M26" s="70"/>
      <c r="N26" s="102"/>
      <c r="O26" s="70"/>
      <c r="P26" s="102"/>
      <c r="Q26" s="102"/>
      <c r="R26" s="102"/>
      <c r="S26" s="70"/>
      <c r="T26" s="102"/>
      <c r="U26" s="70"/>
      <c r="V26" s="102"/>
      <c r="W26" s="70"/>
      <c r="X26" s="102"/>
      <c r="Y26" s="102"/>
      <c r="Z26" s="102"/>
      <c r="AA26" s="102"/>
    </row>
    <row r="27" spans="1:23" s="166" customFormat="1" ht="17.25" customHeight="1">
      <c r="A27" s="200" t="s">
        <v>156</v>
      </c>
      <c r="B27" s="168"/>
      <c r="C27" s="169"/>
      <c r="D27" s="169"/>
      <c r="E27" s="169"/>
      <c r="F27" s="67"/>
      <c r="G27" s="133"/>
      <c r="H27" s="170"/>
      <c r="I27" s="67"/>
      <c r="J27" s="67"/>
      <c r="K27" s="133"/>
      <c r="L27" s="67"/>
      <c r="M27" s="133"/>
      <c r="N27" s="67"/>
      <c r="O27" s="133"/>
      <c r="P27" s="67"/>
      <c r="Q27" s="67"/>
      <c r="R27" s="67"/>
      <c r="S27" s="133"/>
      <c r="T27" s="67"/>
      <c r="U27" s="133"/>
      <c r="V27" s="67"/>
      <c r="W27" s="133"/>
    </row>
    <row r="28" spans="6:27" ht="11.25" customHeight="1">
      <c r="F28" s="150"/>
      <c r="G28" s="22"/>
      <c r="H28" s="130"/>
      <c r="I28" s="130"/>
      <c r="J28" s="130"/>
      <c r="K28" s="22"/>
      <c r="L28" s="130"/>
      <c r="M28" s="22"/>
      <c r="N28" s="130"/>
      <c r="O28" s="22"/>
      <c r="P28" s="130"/>
      <c r="Q28" s="130"/>
      <c r="R28" s="130"/>
      <c r="S28" s="22"/>
      <c r="T28" s="130"/>
      <c r="U28" s="22"/>
      <c r="V28" s="130"/>
      <c r="W28" s="22"/>
      <c r="X28" s="23"/>
      <c r="Y28" s="23"/>
      <c r="Z28" s="23"/>
      <c r="AA28" s="23"/>
    </row>
    <row r="29" spans="1:27" s="151" customFormat="1" ht="21.75" customHeight="1">
      <c r="A29" s="87" t="s">
        <v>157</v>
      </c>
      <c r="B29" s="115" t="s">
        <v>159</v>
      </c>
      <c r="C29" s="96" t="s">
        <v>164</v>
      </c>
      <c r="D29" s="96" t="s">
        <v>169</v>
      </c>
      <c r="E29" s="96" t="s">
        <v>175</v>
      </c>
      <c r="F29" s="244" t="s">
        <v>233</v>
      </c>
      <c r="G29" s="98">
        <v>452</v>
      </c>
      <c r="H29" s="100">
        <v>1558</v>
      </c>
      <c r="I29" s="100">
        <v>768</v>
      </c>
      <c r="J29" s="100" t="s">
        <v>163</v>
      </c>
      <c r="K29" s="98" t="s">
        <v>163</v>
      </c>
      <c r="L29" s="100" t="s">
        <v>163</v>
      </c>
      <c r="M29" s="98">
        <v>437</v>
      </c>
      <c r="N29" s="100" t="s">
        <v>163</v>
      </c>
      <c r="O29" s="98" t="s">
        <v>163</v>
      </c>
      <c r="P29" s="100">
        <v>1295</v>
      </c>
      <c r="Q29" s="100">
        <v>471</v>
      </c>
      <c r="R29" s="100">
        <v>1255</v>
      </c>
      <c r="S29" s="98">
        <v>496</v>
      </c>
      <c r="T29" s="100" t="s">
        <v>163</v>
      </c>
      <c r="U29" s="98" t="s">
        <v>163</v>
      </c>
      <c r="V29" s="100">
        <v>1035</v>
      </c>
      <c r="W29" s="98">
        <v>459</v>
      </c>
      <c r="X29" s="102"/>
      <c r="Y29" s="102"/>
      <c r="Z29" s="102"/>
      <c r="AA29" s="102"/>
    </row>
    <row r="30" spans="1:27" s="117" customFormat="1" ht="23.25" customHeight="1">
      <c r="A30" s="88" t="s">
        <v>158</v>
      </c>
      <c r="B30" s="116" t="s">
        <v>159</v>
      </c>
      <c r="C30" s="93" t="s">
        <v>165</v>
      </c>
      <c r="D30" s="93" t="s">
        <v>169</v>
      </c>
      <c r="E30" s="246" t="s">
        <v>235</v>
      </c>
      <c r="F30" s="102">
        <v>766</v>
      </c>
      <c r="G30" s="70">
        <v>561</v>
      </c>
      <c r="H30" s="102">
        <v>781</v>
      </c>
      <c r="I30" s="102">
        <v>783</v>
      </c>
      <c r="J30" s="102">
        <v>78422</v>
      </c>
      <c r="K30" s="70">
        <v>59950</v>
      </c>
      <c r="L30" s="102" t="s">
        <v>163</v>
      </c>
      <c r="M30" s="70">
        <v>482</v>
      </c>
      <c r="N30" s="102" t="s">
        <v>163</v>
      </c>
      <c r="O30" s="70" t="s">
        <v>163</v>
      </c>
      <c r="P30" s="102">
        <v>644</v>
      </c>
      <c r="Q30" s="102">
        <v>580</v>
      </c>
      <c r="R30" s="102">
        <v>602</v>
      </c>
      <c r="S30" s="70">
        <v>603</v>
      </c>
      <c r="T30" s="102" t="s">
        <v>163</v>
      </c>
      <c r="U30" s="70" t="s">
        <v>163</v>
      </c>
      <c r="V30" s="102">
        <v>486</v>
      </c>
      <c r="W30" s="70">
        <v>511</v>
      </c>
      <c r="X30" s="102"/>
      <c r="Y30" s="102"/>
      <c r="Z30" s="102"/>
      <c r="AA30" s="102"/>
    </row>
    <row r="31" spans="1:27" s="151" customFormat="1" ht="21.75" customHeight="1">
      <c r="A31" s="87" t="s">
        <v>158</v>
      </c>
      <c r="B31" s="115" t="s">
        <v>159</v>
      </c>
      <c r="C31" s="96" t="s">
        <v>165</v>
      </c>
      <c r="D31" s="96" t="s">
        <v>169</v>
      </c>
      <c r="E31" s="172" t="s">
        <v>234</v>
      </c>
      <c r="F31" s="100">
        <v>768</v>
      </c>
      <c r="G31" s="98">
        <v>508</v>
      </c>
      <c r="H31" s="100">
        <v>781</v>
      </c>
      <c r="I31" s="100">
        <v>783</v>
      </c>
      <c r="J31" s="100">
        <v>78493</v>
      </c>
      <c r="K31" s="98">
        <v>59855</v>
      </c>
      <c r="L31" s="100">
        <v>768</v>
      </c>
      <c r="M31" s="98">
        <v>435</v>
      </c>
      <c r="N31" s="100" t="s">
        <v>163</v>
      </c>
      <c r="O31" s="98" t="s">
        <v>163</v>
      </c>
      <c r="P31" s="100">
        <v>599</v>
      </c>
      <c r="Q31" s="100">
        <v>571</v>
      </c>
      <c r="R31" s="100">
        <v>568</v>
      </c>
      <c r="S31" s="98">
        <v>582</v>
      </c>
      <c r="T31" s="100" t="s">
        <v>222</v>
      </c>
      <c r="U31" s="98" t="s">
        <v>163</v>
      </c>
      <c r="V31" s="100">
        <v>411</v>
      </c>
      <c r="W31" s="98">
        <v>499</v>
      </c>
      <c r="X31" s="102"/>
      <c r="Y31" s="102"/>
      <c r="Z31" s="102"/>
      <c r="AA31" s="102"/>
    </row>
    <row r="32" spans="1:23" s="117" customFormat="1" ht="24" customHeight="1">
      <c r="A32" s="88" t="s">
        <v>158</v>
      </c>
      <c r="B32" s="116" t="s">
        <v>159</v>
      </c>
      <c r="C32" s="93" t="s">
        <v>221</v>
      </c>
      <c r="D32" s="93" t="s">
        <v>161</v>
      </c>
      <c r="E32" s="246" t="s">
        <v>236</v>
      </c>
      <c r="F32" s="102">
        <v>728</v>
      </c>
      <c r="G32" s="70">
        <v>450</v>
      </c>
      <c r="H32" s="152">
        <v>778</v>
      </c>
      <c r="I32" s="102">
        <v>780</v>
      </c>
      <c r="J32" s="102">
        <v>81054</v>
      </c>
      <c r="K32" s="70">
        <v>56601</v>
      </c>
      <c r="L32" s="102">
        <v>728</v>
      </c>
      <c r="M32" s="70">
        <v>390</v>
      </c>
      <c r="N32" s="102" t="s">
        <v>163</v>
      </c>
      <c r="O32" s="70" t="s">
        <v>163</v>
      </c>
      <c r="P32" s="102">
        <v>513</v>
      </c>
      <c r="Q32" s="102">
        <v>477</v>
      </c>
      <c r="R32" s="102">
        <v>456</v>
      </c>
      <c r="S32" s="70">
        <v>506</v>
      </c>
      <c r="T32" s="102" t="s">
        <v>163</v>
      </c>
      <c r="U32" s="70" t="s">
        <v>163</v>
      </c>
      <c r="V32" s="102">
        <v>435</v>
      </c>
      <c r="W32" s="70">
        <v>462</v>
      </c>
    </row>
    <row r="33" spans="1:23" s="136" customFormat="1" ht="12.75">
      <c r="A33" s="73"/>
      <c r="B33" s="142"/>
      <c r="C33" s="75"/>
      <c r="D33" s="75"/>
      <c r="E33" s="75"/>
      <c r="F33" s="74"/>
      <c r="G33" s="76"/>
      <c r="H33" s="153"/>
      <c r="I33" s="74"/>
      <c r="J33" s="74"/>
      <c r="K33" s="76"/>
      <c r="L33" s="74"/>
      <c r="M33" s="76"/>
      <c r="N33" s="74"/>
      <c r="O33" s="76"/>
      <c r="P33" s="74"/>
      <c r="Q33" s="74"/>
      <c r="R33" s="74"/>
      <c r="S33" s="76"/>
      <c r="T33" s="74"/>
      <c r="U33" s="76"/>
      <c r="V33" s="74"/>
      <c r="W33" s="76"/>
    </row>
    <row r="34" spans="1:23" s="166" customFormat="1" ht="16.5" customHeight="1">
      <c r="A34" s="182" t="s">
        <v>152</v>
      </c>
      <c r="B34" s="168"/>
      <c r="C34" s="169"/>
      <c r="D34" s="169"/>
      <c r="E34" s="169"/>
      <c r="F34" s="67"/>
      <c r="G34" s="133"/>
      <c r="H34" s="170"/>
      <c r="I34" s="67"/>
      <c r="J34" s="67"/>
      <c r="K34" s="133"/>
      <c r="L34" s="187"/>
      <c r="M34" s="133"/>
      <c r="N34" s="67"/>
      <c r="O34" s="66"/>
      <c r="P34" s="67"/>
      <c r="Q34" s="67"/>
      <c r="R34" s="67"/>
      <c r="S34" s="133"/>
      <c r="T34" s="67"/>
      <c r="U34" s="133"/>
      <c r="V34" s="67"/>
      <c r="W34" s="133"/>
    </row>
    <row r="35" spans="1:27" s="147" customFormat="1" ht="21.75">
      <c r="A35" s="39" t="s">
        <v>148</v>
      </c>
      <c r="B35" s="143" t="s">
        <v>138</v>
      </c>
      <c r="C35" s="33" t="s">
        <v>150</v>
      </c>
      <c r="D35" s="33" t="s">
        <v>35</v>
      </c>
      <c r="E35" s="33" t="s">
        <v>41</v>
      </c>
      <c r="F35" s="244" t="s">
        <v>232</v>
      </c>
      <c r="G35" s="42">
        <v>493</v>
      </c>
      <c r="H35" s="149">
        <v>1561</v>
      </c>
      <c r="I35" s="131">
        <v>758</v>
      </c>
      <c r="J35" s="131" t="s">
        <v>92</v>
      </c>
      <c r="K35" s="42" t="s">
        <v>92</v>
      </c>
      <c r="L35" s="131" t="s">
        <v>92</v>
      </c>
      <c r="M35" s="42" t="s">
        <v>92</v>
      </c>
      <c r="N35" s="131" t="s">
        <v>92</v>
      </c>
      <c r="O35" s="42" t="s">
        <v>92</v>
      </c>
      <c r="P35" s="131">
        <v>1321</v>
      </c>
      <c r="Q35" s="131">
        <v>510</v>
      </c>
      <c r="R35" s="131">
        <v>1074</v>
      </c>
      <c r="S35" s="42">
        <v>526</v>
      </c>
      <c r="T35" s="131" t="s">
        <v>92</v>
      </c>
      <c r="U35" s="42" t="s">
        <v>92</v>
      </c>
      <c r="V35" s="131">
        <v>1105</v>
      </c>
      <c r="W35" s="42">
        <v>499</v>
      </c>
      <c r="X35" s="134"/>
      <c r="Y35" s="134"/>
      <c r="Z35" s="134"/>
      <c r="AA35" s="134"/>
    </row>
    <row r="36" spans="1:23" s="134" customFormat="1" ht="12.75" customHeight="1">
      <c r="A36" s="14" t="s">
        <v>149</v>
      </c>
      <c r="B36" s="144" t="s">
        <v>138</v>
      </c>
      <c r="C36" s="6" t="s">
        <v>150</v>
      </c>
      <c r="D36" s="6" t="s">
        <v>35</v>
      </c>
      <c r="E36" s="6" t="s">
        <v>36</v>
      </c>
      <c r="F36" s="122">
        <v>759</v>
      </c>
      <c r="G36" s="30">
        <v>504</v>
      </c>
      <c r="H36" s="148">
        <v>780</v>
      </c>
      <c r="I36" s="122">
        <v>782</v>
      </c>
      <c r="J36" s="122" t="s">
        <v>92</v>
      </c>
      <c r="K36" s="30" t="s">
        <v>92</v>
      </c>
      <c r="L36" s="122" t="s">
        <v>92</v>
      </c>
      <c r="M36" s="30">
        <v>404</v>
      </c>
      <c r="N36" s="122" t="s">
        <v>92</v>
      </c>
      <c r="O36" s="30" t="s">
        <v>92</v>
      </c>
      <c r="P36" s="122">
        <v>661</v>
      </c>
      <c r="Q36" s="122">
        <v>542</v>
      </c>
      <c r="R36" s="122" t="s">
        <v>92</v>
      </c>
      <c r="S36" s="30" t="s">
        <v>92</v>
      </c>
      <c r="T36" s="122" t="s">
        <v>92</v>
      </c>
      <c r="U36" s="30" t="s">
        <v>92</v>
      </c>
      <c r="V36" s="122">
        <v>549</v>
      </c>
      <c r="W36" s="30">
        <v>509</v>
      </c>
    </row>
    <row r="37" spans="1:23" s="134" customFormat="1" ht="12.75">
      <c r="A37" s="14"/>
      <c r="B37" s="125"/>
      <c r="C37" s="15"/>
      <c r="D37" s="15"/>
      <c r="E37" s="15"/>
      <c r="F37" s="122"/>
      <c r="G37" s="30"/>
      <c r="H37" s="148"/>
      <c r="I37" s="122"/>
      <c r="J37" s="122"/>
      <c r="K37" s="30"/>
      <c r="L37" s="122"/>
      <c r="M37" s="30"/>
      <c r="N37" s="122"/>
      <c r="O37" s="30"/>
      <c r="P37" s="122"/>
      <c r="Q37" s="122"/>
      <c r="R37" s="122"/>
      <c r="S37" s="30"/>
      <c r="T37" s="122"/>
      <c r="U37" s="30"/>
      <c r="V37" s="122"/>
      <c r="W37" s="30"/>
    </row>
    <row r="38" spans="1:27" s="17" customFormat="1" ht="14.25" customHeight="1">
      <c r="A38" s="182" t="s">
        <v>71</v>
      </c>
      <c r="B38" s="154"/>
      <c r="C38" s="155"/>
      <c r="D38" s="155"/>
      <c r="E38" s="155"/>
      <c r="F38" s="157"/>
      <c r="G38" s="156"/>
      <c r="H38" s="157"/>
      <c r="I38" s="157"/>
      <c r="J38" s="157"/>
      <c r="K38" s="156"/>
      <c r="L38" s="157"/>
      <c r="M38" s="156"/>
      <c r="N38" s="157"/>
      <c r="O38" s="156"/>
      <c r="P38" s="157"/>
      <c r="Q38" s="157"/>
      <c r="R38" s="157"/>
      <c r="S38" s="156"/>
      <c r="T38" s="157"/>
      <c r="U38" s="156"/>
      <c r="V38" s="157"/>
      <c r="W38" s="156"/>
      <c r="X38" s="158"/>
      <c r="Y38" s="158"/>
      <c r="Z38" s="158"/>
      <c r="AA38" s="158"/>
    </row>
    <row r="39" spans="1:27" s="123" customFormat="1" ht="12.75">
      <c r="A39" s="32" t="s">
        <v>108</v>
      </c>
      <c r="B39" s="110" t="s">
        <v>78</v>
      </c>
      <c r="C39" s="33" t="s">
        <v>112</v>
      </c>
      <c r="D39" s="33" t="s">
        <v>35</v>
      </c>
      <c r="E39" s="33" t="s">
        <v>99</v>
      </c>
      <c r="F39" s="38">
        <v>488</v>
      </c>
      <c r="G39" s="35">
        <v>254</v>
      </c>
      <c r="H39" s="38">
        <v>577</v>
      </c>
      <c r="I39" s="38">
        <v>579</v>
      </c>
      <c r="J39" s="38">
        <v>24991</v>
      </c>
      <c r="K39" s="35">
        <v>25044</v>
      </c>
      <c r="L39" s="38">
        <v>477</v>
      </c>
      <c r="M39" s="35">
        <v>228</v>
      </c>
      <c r="N39" s="38">
        <v>577</v>
      </c>
      <c r="O39" s="35">
        <v>574</v>
      </c>
      <c r="P39" s="38">
        <v>291</v>
      </c>
      <c r="Q39" s="38">
        <v>262</v>
      </c>
      <c r="R39" s="38">
        <v>185</v>
      </c>
      <c r="S39" s="35">
        <v>283</v>
      </c>
      <c r="T39" s="38">
        <v>280</v>
      </c>
      <c r="U39" s="35">
        <v>250</v>
      </c>
      <c r="V39" s="38">
        <v>180</v>
      </c>
      <c r="W39" s="35">
        <v>268</v>
      </c>
      <c r="X39" s="124"/>
      <c r="Y39" s="124"/>
      <c r="Z39" s="124"/>
      <c r="AA39" s="124"/>
    </row>
    <row r="40" spans="1:23" s="124" customFormat="1" ht="12.75">
      <c r="A40" s="5" t="s">
        <v>110</v>
      </c>
      <c r="B40" s="125" t="s">
        <v>78</v>
      </c>
      <c r="C40" s="6" t="s">
        <v>131</v>
      </c>
      <c r="D40" s="6" t="s">
        <v>35</v>
      </c>
      <c r="E40" s="6" t="s">
        <v>99</v>
      </c>
      <c r="F40" s="23">
        <v>385</v>
      </c>
      <c r="G40" s="26">
        <v>231</v>
      </c>
      <c r="H40" s="23">
        <v>385</v>
      </c>
      <c r="I40" s="23">
        <v>367</v>
      </c>
      <c r="J40" s="23">
        <v>46199</v>
      </c>
      <c r="K40" s="26">
        <v>38112</v>
      </c>
      <c r="L40" s="23">
        <v>385</v>
      </c>
      <c r="M40" s="26">
        <v>206</v>
      </c>
      <c r="N40" s="23">
        <v>385</v>
      </c>
      <c r="O40" s="26">
        <v>367</v>
      </c>
      <c r="P40" s="23">
        <v>281</v>
      </c>
      <c r="Q40" s="23">
        <v>238</v>
      </c>
      <c r="R40" s="23">
        <v>174</v>
      </c>
      <c r="S40" s="26">
        <v>254</v>
      </c>
      <c r="T40" s="23">
        <v>259</v>
      </c>
      <c r="U40" s="26">
        <v>223</v>
      </c>
      <c r="V40" s="23">
        <v>166</v>
      </c>
      <c r="W40" s="26">
        <v>238</v>
      </c>
    </row>
    <row r="41" spans="1:27" s="123" customFormat="1" ht="12.75">
      <c r="A41" s="32" t="s">
        <v>111</v>
      </c>
      <c r="B41" s="110" t="s">
        <v>78</v>
      </c>
      <c r="C41" s="33" t="s">
        <v>130</v>
      </c>
      <c r="D41" s="33" t="s">
        <v>35</v>
      </c>
      <c r="E41" s="33" t="s">
        <v>99</v>
      </c>
      <c r="F41" s="38">
        <v>772</v>
      </c>
      <c r="G41" s="35">
        <v>243</v>
      </c>
      <c r="H41" s="38">
        <v>771</v>
      </c>
      <c r="I41" s="38">
        <v>456</v>
      </c>
      <c r="J41" s="38">
        <v>92382</v>
      </c>
      <c r="K41" s="35">
        <v>35731</v>
      </c>
      <c r="L41" s="38">
        <v>773</v>
      </c>
      <c r="M41" s="35">
        <v>242</v>
      </c>
      <c r="N41" s="38">
        <v>771</v>
      </c>
      <c r="O41" s="35">
        <v>339</v>
      </c>
      <c r="P41" s="38">
        <v>565</v>
      </c>
      <c r="Q41" s="38">
        <v>253</v>
      </c>
      <c r="R41" s="38">
        <v>416</v>
      </c>
      <c r="S41" s="35">
        <v>274</v>
      </c>
      <c r="T41" s="38">
        <v>507</v>
      </c>
      <c r="U41" s="35">
        <v>248</v>
      </c>
      <c r="V41" s="38">
        <v>409</v>
      </c>
      <c r="W41" s="35">
        <v>264</v>
      </c>
      <c r="X41" s="124"/>
      <c r="Y41" s="124"/>
      <c r="Z41" s="124"/>
      <c r="AA41" s="124"/>
    </row>
    <row r="42" spans="1:27" s="117" customFormat="1" ht="13.5" customHeight="1">
      <c r="A42" s="88" t="s">
        <v>193</v>
      </c>
      <c r="B42" s="116" t="s">
        <v>186</v>
      </c>
      <c r="C42" s="93" t="s">
        <v>194</v>
      </c>
      <c r="D42" s="93" t="s">
        <v>195</v>
      </c>
      <c r="E42" s="93" t="s">
        <v>196</v>
      </c>
      <c r="F42" s="102">
        <v>763</v>
      </c>
      <c r="G42" s="70">
        <v>431</v>
      </c>
      <c r="H42" s="102">
        <v>781</v>
      </c>
      <c r="I42" s="102">
        <v>783</v>
      </c>
      <c r="J42" s="102">
        <v>78663</v>
      </c>
      <c r="K42" s="70">
        <v>56244</v>
      </c>
      <c r="L42" s="102">
        <v>763</v>
      </c>
      <c r="M42" s="70">
        <v>375</v>
      </c>
      <c r="N42" s="102" t="s">
        <v>190</v>
      </c>
      <c r="O42" s="70" t="s">
        <v>190</v>
      </c>
      <c r="P42" s="102">
        <v>616</v>
      </c>
      <c r="Q42" s="102">
        <v>468</v>
      </c>
      <c r="R42" s="102">
        <v>557</v>
      </c>
      <c r="S42" s="70">
        <v>510</v>
      </c>
      <c r="T42" s="102" t="s">
        <v>190</v>
      </c>
      <c r="U42" s="70" t="s">
        <v>190</v>
      </c>
      <c r="V42" s="102">
        <v>427</v>
      </c>
      <c r="W42" s="70">
        <v>441</v>
      </c>
      <c r="X42" s="102"/>
      <c r="Y42" s="102"/>
      <c r="Z42" s="102"/>
      <c r="AA42" s="102"/>
    </row>
    <row r="43" spans="1:27" s="151" customFormat="1" ht="12.75">
      <c r="A43" s="87" t="s">
        <v>179</v>
      </c>
      <c r="B43" s="115" t="s">
        <v>159</v>
      </c>
      <c r="C43" s="96" t="s">
        <v>180</v>
      </c>
      <c r="D43" s="96" t="s">
        <v>169</v>
      </c>
      <c r="E43" s="96" t="s">
        <v>178</v>
      </c>
      <c r="F43" s="100">
        <v>547</v>
      </c>
      <c r="G43" s="98">
        <v>399</v>
      </c>
      <c r="H43" s="100">
        <v>779</v>
      </c>
      <c r="I43" s="100">
        <v>780</v>
      </c>
      <c r="J43" s="100">
        <v>55280</v>
      </c>
      <c r="K43" s="98">
        <v>40006</v>
      </c>
      <c r="L43" s="100">
        <v>547</v>
      </c>
      <c r="M43" s="98">
        <v>346</v>
      </c>
      <c r="N43" s="100" t="s">
        <v>163</v>
      </c>
      <c r="O43" s="98" t="s">
        <v>163</v>
      </c>
      <c r="P43" s="100">
        <v>398</v>
      </c>
      <c r="Q43" s="100">
        <v>431</v>
      </c>
      <c r="R43" s="100">
        <v>361</v>
      </c>
      <c r="S43" s="98">
        <v>454</v>
      </c>
      <c r="T43" s="100" t="s">
        <v>163</v>
      </c>
      <c r="U43" s="98" t="s">
        <v>163</v>
      </c>
      <c r="V43" s="100">
        <v>350</v>
      </c>
      <c r="W43" s="98">
        <v>412</v>
      </c>
      <c r="X43" s="102"/>
      <c r="Y43" s="102"/>
      <c r="Z43" s="102"/>
      <c r="AA43" s="102"/>
    </row>
    <row r="44" spans="1:27" s="117" customFormat="1" ht="21.75">
      <c r="A44" s="88" t="s">
        <v>197</v>
      </c>
      <c r="B44" s="116" t="s">
        <v>167</v>
      </c>
      <c r="C44" s="93" t="s">
        <v>177</v>
      </c>
      <c r="D44" s="93" t="s">
        <v>192</v>
      </c>
      <c r="E44" s="93" t="s">
        <v>182</v>
      </c>
      <c r="F44" s="245" t="s">
        <v>231</v>
      </c>
      <c r="G44" s="70">
        <v>448</v>
      </c>
      <c r="H44" s="102">
        <v>1558</v>
      </c>
      <c r="I44" s="102">
        <v>768</v>
      </c>
      <c r="J44" s="102" t="s">
        <v>222</v>
      </c>
      <c r="K44" s="70" t="s">
        <v>222</v>
      </c>
      <c r="L44" s="102">
        <v>1370</v>
      </c>
      <c r="M44" s="70">
        <v>819</v>
      </c>
      <c r="N44" s="102">
        <v>1558</v>
      </c>
      <c r="O44" s="70">
        <v>1260</v>
      </c>
      <c r="P44" s="102">
        <v>1135</v>
      </c>
      <c r="Q44" s="102">
        <v>468</v>
      </c>
      <c r="R44" s="102">
        <v>1117</v>
      </c>
      <c r="S44" s="70">
        <v>486</v>
      </c>
      <c r="T44" s="102" t="s">
        <v>183</v>
      </c>
      <c r="U44" s="70" t="s">
        <v>183</v>
      </c>
      <c r="V44" s="102">
        <v>892</v>
      </c>
      <c r="W44" s="70">
        <v>424</v>
      </c>
      <c r="X44" s="102"/>
      <c r="Y44" s="102"/>
      <c r="Z44" s="102"/>
      <c r="AA44" s="102"/>
    </row>
    <row r="45" spans="6:23" ht="12.75">
      <c r="F45" s="130"/>
      <c r="G45" s="22"/>
      <c r="H45" s="130"/>
      <c r="I45" s="130"/>
      <c r="J45" s="130"/>
      <c r="K45" s="22"/>
      <c r="L45" s="130"/>
      <c r="M45" s="22"/>
      <c r="N45" s="130"/>
      <c r="O45" s="22"/>
      <c r="P45" s="130"/>
      <c r="Q45" s="130"/>
      <c r="R45" s="130"/>
      <c r="S45" s="22"/>
      <c r="T45" s="130"/>
      <c r="U45" s="22"/>
      <c r="V45" s="130"/>
      <c r="W45" s="22"/>
    </row>
    <row r="46" spans="1:27" s="17" customFormat="1" ht="12.75">
      <c r="A46" s="182" t="s">
        <v>135</v>
      </c>
      <c r="B46" s="154"/>
      <c r="C46" s="155"/>
      <c r="D46" s="155"/>
      <c r="E46" s="155"/>
      <c r="F46" s="171"/>
      <c r="G46" s="156"/>
      <c r="H46" s="157"/>
      <c r="I46" s="157"/>
      <c r="J46" s="157"/>
      <c r="K46" s="156"/>
      <c r="L46" s="157"/>
      <c r="M46" s="156"/>
      <c r="N46" s="157"/>
      <c r="O46" s="156"/>
      <c r="P46" s="157"/>
      <c r="Q46" s="157"/>
      <c r="R46" s="157"/>
      <c r="S46" s="156"/>
      <c r="T46" s="157"/>
      <c r="U46" s="156"/>
      <c r="V46" s="157"/>
      <c r="W46" s="156"/>
      <c r="X46" s="158"/>
      <c r="Y46" s="158"/>
      <c r="Z46" s="158"/>
      <c r="AA46" s="158"/>
    </row>
    <row r="47" spans="1:27" s="167" customFormat="1" ht="19.5" customHeight="1">
      <c r="A47" s="184" t="s">
        <v>143</v>
      </c>
      <c r="B47" s="160" t="s">
        <v>138</v>
      </c>
      <c r="C47" s="161" t="s">
        <v>144</v>
      </c>
      <c r="D47" s="161" t="s">
        <v>35</v>
      </c>
      <c r="E47" s="161" t="s">
        <v>36</v>
      </c>
      <c r="F47" s="162">
        <v>386</v>
      </c>
      <c r="G47" s="163">
        <v>148</v>
      </c>
      <c r="H47" s="162">
        <v>436</v>
      </c>
      <c r="I47" s="162">
        <v>365</v>
      </c>
      <c r="J47" s="162">
        <v>43555</v>
      </c>
      <c r="K47" s="163">
        <v>30692</v>
      </c>
      <c r="L47" s="162" t="s">
        <v>92</v>
      </c>
      <c r="M47" s="163">
        <v>143</v>
      </c>
      <c r="N47" s="162" t="s">
        <v>92</v>
      </c>
      <c r="O47" s="163" t="s">
        <v>92</v>
      </c>
      <c r="P47" s="162" t="s">
        <v>92</v>
      </c>
      <c r="Q47" s="162" t="s">
        <v>92</v>
      </c>
      <c r="R47" s="162">
        <v>321</v>
      </c>
      <c r="S47" s="163">
        <v>156</v>
      </c>
      <c r="T47" s="162" t="s">
        <v>92</v>
      </c>
      <c r="U47" s="163" t="s">
        <v>92</v>
      </c>
      <c r="V47" s="162" t="s">
        <v>92</v>
      </c>
      <c r="W47" s="163" t="s">
        <v>92</v>
      </c>
      <c r="X47" s="158"/>
      <c r="Y47" s="158"/>
      <c r="Z47" s="158"/>
      <c r="AA47" s="158"/>
    </row>
    <row r="48" ht="9" customHeight="1" hidden="1"/>
    <row r="49" spans="1:27" s="17" customFormat="1" ht="17.25" customHeight="1">
      <c r="A49" s="234" t="s">
        <v>172</v>
      </c>
      <c r="B49" s="235"/>
      <c r="C49" s="155"/>
      <c r="D49" s="155"/>
      <c r="E49" s="155"/>
      <c r="F49" s="112"/>
      <c r="G49" s="113"/>
      <c r="H49" s="112"/>
      <c r="I49" s="112"/>
      <c r="J49" s="112"/>
      <c r="K49" s="113"/>
      <c r="M49" s="188"/>
      <c r="N49" s="112"/>
      <c r="O49" s="188"/>
      <c r="P49" s="112"/>
      <c r="Q49" s="112"/>
      <c r="R49" s="112"/>
      <c r="S49" s="113"/>
      <c r="T49" s="112"/>
      <c r="U49" s="113"/>
      <c r="V49" s="112"/>
      <c r="W49" s="113"/>
      <c r="X49" s="158"/>
      <c r="Y49" s="158"/>
      <c r="Z49" s="158"/>
      <c r="AA49" s="158"/>
    </row>
    <row r="50" spans="1:27" s="194" customFormat="1" ht="23.25" customHeight="1">
      <c r="A50" s="189" t="s">
        <v>223</v>
      </c>
      <c r="B50" s="190" t="s">
        <v>159</v>
      </c>
      <c r="C50" s="191" t="s">
        <v>198</v>
      </c>
      <c r="D50" s="191" t="s">
        <v>161</v>
      </c>
      <c r="E50" s="192" t="s">
        <v>242</v>
      </c>
      <c r="F50" s="243" t="s">
        <v>229</v>
      </c>
      <c r="G50" s="193">
        <v>809</v>
      </c>
      <c r="H50" s="194">
        <v>1561</v>
      </c>
      <c r="I50" s="194">
        <v>737</v>
      </c>
      <c r="J50" s="195" t="s">
        <v>222</v>
      </c>
      <c r="K50" s="196" t="s">
        <v>222</v>
      </c>
      <c r="L50" s="194">
        <v>1542</v>
      </c>
      <c r="M50" s="193">
        <v>809</v>
      </c>
      <c r="N50" s="194">
        <v>1561</v>
      </c>
      <c r="O50" s="193">
        <v>1564</v>
      </c>
      <c r="P50" s="194">
        <v>1331</v>
      </c>
      <c r="Q50" s="194">
        <v>498</v>
      </c>
      <c r="R50" s="194">
        <v>1299</v>
      </c>
      <c r="S50" s="197">
        <v>520</v>
      </c>
      <c r="T50" s="198" t="s">
        <v>163</v>
      </c>
      <c r="U50" s="193" t="s">
        <v>163</v>
      </c>
      <c r="V50" s="194">
        <v>855</v>
      </c>
      <c r="W50" s="197">
        <v>478</v>
      </c>
      <c r="X50" s="199"/>
      <c r="Y50" s="199"/>
      <c r="Z50" s="199"/>
      <c r="AA50" s="199"/>
    </row>
    <row r="51" spans="1:23" s="123" customFormat="1" ht="23.25" customHeight="1">
      <c r="A51" s="145" t="s">
        <v>223</v>
      </c>
      <c r="B51" s="115" t="s">
        <v>159</v>
      </c>
      <c r="C51" s="96" t="s">
        <v>198</v>
      </c>
      <c r="D51" s="96" t="s">
        <v>161</v>
      </c>
      <c r="E51" s="172" t="s">
        <v>228</v>
      </c>
      <c r="F51" s="244" t="s">
        <v>230</v>
      </c>
      <c r="G51" s="48">
        <v>669</v>
      </c>
      <c r="H51" s="123">
        <v>1561</v>
      </c>
      <c r="I51" s="123">
        <v>754</v>
      </c>
      <c r="J51" s="38" t="s">
        <v>163</v>
      </c>
      <c r="K51" s="35" t="s">
        <v>163</v>
      </c>
      <c r="L51" s="123">
        <v>1215</v>
      </c>
      <c r="M51" s="48">
        <v>441</v>
      </c>
      <c r="N51" s="123">
        <v>1561</v>
      </c>
      <c r="O51" s="48">
        <v>865</v>
      </c>
      <c r="P51" s="123">
        <v>1027</v>
      </c>
      <c r="Q51" s="123">
        <v>464</v>
      </c>
      <c r="R51" s="123">
        <v>1116</v>
      </c>
      <c r="S51" s="48">
        <v>490</v>
      </c>
      <c r="T51" s="38" t="s">
        <v>163</v>
      </c>
      <c r="U51" s="35" t="s">
        <v>163</v>
      </c>
      <c r="V51" s="123">
        <v>896</v>
      </c>
      <c r="W51" s="48">
        <v>445</v>
      </c>
    </row>
    <row r="52" spans="1:27" s="132" customFormat="1" ht="12.75">
      <c r="A52" s="236"/>
      <c r="B52" s="237"/>
      <c r="C52" s="89"/>
      <c r="D52" s="89"/>
      <c r="E52" s="89"/>
      <c r="G52" s="91"/>
      <c r="K52" s="91"/>
      <c r="M52" s="91"/>
      <c r="O52" s="91"/>
      <c r="S52" s="91"/>
      <c r="U52" s="91"/>
      <c r="W52" s="91"/>
      <c r="X52" s="137"/>
      <c r="Y52" s="137"/>
      <c r="Z52" s="137"/>
      <c r="AA52" s="137"/>
    </row>
  </sheetData>
  <mergeCells count="17">
    <mergeCell ref="P2:S2"/>
    <mergeCell ref="A49:B49"/>
    <mergeCell ref="A52:B52"/>
    <mergeCell ref="V3:W3"/>
    <mergeCell ref="T2:W2"/>
    <mergeCell ref="F2:G2"/>
    <mergeCell ref="H2:K2"/>
    <mergeCell ref="L2:M2"/>
    <mergeCell ref="N2:O2"/>
    <mergeCell ref="L3:M3"/>
    <mergeCell ref="N3:O3"/>
    <mergeCell ref="T3:U3"/>
    <mergeCell ref="R3:S3"/>
    <mergeCell ref="F3:G3"/>
    <mergeCell ref="H3:I3"/>
    <mergeCell ref="J3:K3"/>
    <mergeCell ref="P3:Q3"/>
  </mergeCells>
  <printOptions horizontalCentered="1" verticalCentered="1"/>
  <pageMargins left="0.35433070866141736" right="0.35433070866141736" top="0.35433070866141736" bottom="0.28" header="0.17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Infortrend Europe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Report sheet_v.1.1</dc:title>
  <dc:subject/>
  <dc:creator>Alex Young</dc:creator>
  <cp:keywords/>
  <dc:description/>
  <cp:lastModifiedBy> </cp:lastModifiedBy>
  <cp:lastPrinted>2007-09-20T02:56:51Z</cp:lastPrinted>
  <dcterms:created xsi:type="dcterms:W3CDTF">2004-05-06T15:38:10Z</dcterms:created>
  <dcterms:modified xsi:type="dcterms:W3CDTF">2007-10-02T09:14:08Z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Excel</vt:lpwstr>
  </property>
  <property fmtid="{D5CDD505-2E9C-101B-9397-08002B2CF9AE}" pid="3" name="ContentTypeId">
    <vt:lpwstr>0x0101003C6744F5F0CCAC46B91EB0ADBEE077A800C4E85A4BF0EFF348989DB3D5C81448DA</vt:lpwstr>
  </property>
</Properties>
</file>